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1\RUP Biro\"/>
    </mc:Choice>
  </mc:AlternateContent>
  <bookViews>
    <workbookView xWindow="-15" yWindow="-15" windowWidth="12015" windowHeight="10095" firstSheet="9" activeTab="11"/>
  </bookViews>
  <sheets>
    <sheet name="01-Penyedia_RUP APBD" sheetId="1" r:id="rId1"/>
    <sheet name="02-Swakelola-RUP APBD" sheetId="13" r:id="rId2"/>
    <sheet name="03-Penyedia DS-RUP APBD" sheetId="3" r:id="rId3"/>
    <sheet name="04-Penyedia RUP APBN" sheetId="4" r:id="rId4"/>
    <sheet name="05-Swakelola RUP APBN" sheetId="5" r:id="rId5"/>
    <sheet name="06-Penyedia DS-RUP APBN" sheetId="6" r:id="rId6"/>
    <sheet name="07-Penyedia Realisasi APBD" sheetId="7" r:id="rId7"/>
    <sheet name="08-Swakelola Realisasi APBD" sheetId="8" r:id="rId8"/>
    <sheet name="09-Penyedia DS Realisasi APBN" sheetId="9" r:id="rId9"/>
    <sheet name="10-Penyedia Realisasi APBN" sheetId="10" r:id="rId10"/>
    <sheet name="11-Swakelola Realisasi APBN" sheetId="11" r:id="rId11"/>
    <sheet name="12-Penyedia DS Realisasi APBN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8" i="8"/>
  <c r="E21" i="13"/>
  <c r="E23" i="8" s="1"/>
  <c r="I21" i="8" l="1"/>
  <c r="I9" i="8"/>
  <c r="I10" i="8"/>
  <c r="I11" i="8"/>
  <c r="I12" i="8"/>
  <c r="I13" i="8"/>
  <c r="I14" i="8"/>
  <c r="I15" i="8"/>
  <c r="I16" i="8"/>
  <c r="I17" i="8"/>
  <c r="I18" i="8"/>
  <c r="I19" i="8"/>
  <c r="I20" i="8"/>
  <c r="I22" i="8"/>
  <c r="I8" i="8"/>
  <c r="H23" i="8"/>
  <c r="I23" i="8" s="1"/>
  <c r="K9" i="8" l="1"/>
  <c r="L9" i="8" s="1"/>
  <c r="K10" i="8"/>
  <c r="L10" i="8" s="1"/>
  <c r="K12" i="8"/>
  <c r="L12" i="8" s="1"/>
  <c r="K14" i="8"/>
  <c r="L14" i="8" s="1"/>
  <c r="K16" i="8"/>
  <c r="L16" i="8" s="1"/>
  <c r="K18" i="8"/>
  <c r="L18" i="8" s="1"/>
  <c r="K20" i="8"/>
  <c r="L20" i="8" s="1"/>
  <c r="K22" i="8"/>
  <c r="L22" i="8" s="1"/>
  <c r="K8" i="8"/>
  <c r="L8" i="8" s="1"/>
  <c r="K11" i="8"/>
  <c r="L11" i="8" s="1"/>
  <c r="K13" i="8"/>
  <c r="L13" i="8" s="1"/>
  <c r="K15" i="8"/>
  <c r="L15" i="8" s="1"/>
  <c r="K17" i="8"/>
  <c r="L17" i="8" s="1"/>
  <c r="K19" i="8"/>
  <c r="L19" i="8" s="1"/>
  <c r="K21" i="8"/>
  <c r="L21" i="8" s="1"/>
  <c r="K23" i="8" l="1"/>
</calcChain>
</file>

<file path=xl/sharedStrings.xml><?xml version="1.0" encoding="utf-8"?>
<sst xmlns="http://schemas.openxmlformats.org/spreadsheetml/2006/main" count="326" uniqueCount="82">
  <si>
    <t>NO</t>
  </si>
  <si>
    <t>NAMA PAKET</t>
  </si>
  <si>
    <t>PAGU (Rp)</t>
  </si>
  <si>
    <t>JENIS PENGADAAN 
(PENGADAAN BARANG/
PEKERJAAN KONSTRUKSI/
JASA KONSULTASI/
JASA LAINNYA)</t>
  </si>
  <si>
    <t>METODE PEMILIHAN PENYEDIA (TENDER/TENDER CEPAT/SELEKSI/
E-PURCHASING/ PENGADAAN LANGSUNG/
PENUNJUKAN LANGSUNG/
DARURAT/ DIKECUALIKAN)</t>
  </si>
  <si>
    <t>SUMBER 
DANA</t>
  </si>
  <si>
    <t>WAKTU
PEMILIHAN</t>
  </si>
  <si>
    <t>NO.</t>
  </si>
  <si>
    <t xml:space="preserve"> KEGIATAN</t>
  </si>
  <si>
    <t>PAKET</t>
  </si>
  <si>
    <t>WAKTU</t>
  </si>
  <si>
    <t>METODE PEMILIHAN PENYEDIA (PENGADAAN LANGSUNG/ PENUNJUKAN LANGSUNG)</t>
  </si>
  <si>
    <t xml:space="preserve">NO. </t>
  </si>
  <si>
    <t>WAKTU 
PEMILIHAN</t>
  </si>
  <si>
    <t>HASIL
NEGOISASI (Rp)</t>
  </si>
  <si>
    <t>SISA ANGGARAN</t>
  </si>
  <si>
    <t>WAKTU 
PELAKSANAAN</t>
  </si>
  <si>
    <t>SILPA (Rp)</t>
  </si>
  <si>
    <t>% SILPA</t>
  </si>
  <si>
    <t>KEGIATAN</t>
  </si>
  <si>
    <t>SUMBER
DANA</t>
  </si>
  <si>
    <t xml:space="preserve">WAKTU </t>
  </si>
  <si>
    <t>8=7/4*100</t>
  </si>
  <si>
    <t>10=4-7</t>
  </si>
  <si>
    <t>11=10/4*100</t>
  </si>
  <si>
    <t>APBD</t>
  </si>
  <si>
    <t>Penyusunan Dokumen Perencanaan Perangkat Daerah</t>
  </si>
  <si>
    <t>Pendataan dan Pengolahan Administrasi Kepegawaian</t>
  </si>
  <si>
    <t>Penyediaan Barang Cetakan dan Penggandaan</t>
  </si>
  <si>
    <t>Penyelenggaraan Rapat Koordinasi dan Konsultasi SKPD</t>
  </si>
  <si>
    <t>Penyediaan Jasa Surat Menyurat</t>
  </si>
  <si>
    <t>Penyediaan Jasa Pelayanan Umum Kantor</t>
  </si>
  <si>
    <t>Fasilitasi Komunikasi Pimpinan</t>
  </si>
  <si>
    <t>Fasilitasi Penataan Kelembagaan Provinsi</t>
  </si>
  <si>
    <t>Fasilitasi Penataan Kelembagaan Kabupaten/Kota</t>
  </si>
  <si>
    <t>Penataan Analisis Jabatan</t>
  </si>
  <si>
    <t>Pembinaan Pelaksanaan Reformasi Birokrasi</t>
  </si>
  <si>
    <t>Monitoring dan Evaluasi Akuntabilitas Kinerja</t>
  </si>
  <si>
    <t>Evaluasi Pelaksanaan Budaya Kerja</t>
  </si>
  <si>
    <t>Pengelolaan Tatalaksana Pemerintahan</t>
  </si>
  <si>
    <t>Fasilitasi Peningkatan Pelayanan Publik</t>
  </si>
  <si>
    <t>Jan-Des 2021</t>
  </si>
  <si>
    <t xml:space="preserve"> SUB KEGIATAN</t>
  </si>
  <si>
    <t>SUB KEGIATAN</t>
  </si>
  <si>
    <t>JUMLAH</t>
  </si>
  <si>
    <t>TABEL 2 RENCANA UMUM PENGADAAN MELALUI SWAKELOLA
DI LINGKUNGAN PEMERINTAH PROVINSI KALIMANTAN TENGAH
BERSUMBER DARI APBD TAHUN ANGGARAN 2021</t>
  </si>
  <si>
    <t>TABEL 1 RENCANA UMUM PENGADAAN MELALUI PENYEDIA
DI LINGKUNGAN PEMERINTAH PROVINSI KALIMANTAN TENGAH
BERSUMBER DARI APBD TAHUN ANGGARAN 2021</t>
  </si>
  <si>
    <t>TABEL 3 RENCANA UMUM PENGADAAN MELALUI PENYEDIA DALAM SWAKELOLA
DI LINGKUNGAN PEMERINTAH PROVINSI KALIMANTAN TENGAH 
BERSUMBER DARI APBD TAHUN ANGGARAN 2021</t>
  </si>
  <si>
    <r>
      <rPr>
        <b/>
        <sz val="10"/>
        <color theme="1"/>
        <rFont val="Arial"/>
        <family val="2"/>
      </rPr>
      <t>Keterangan:</t>
    </r>
    <r>
      <rPr>
        <sz val="10"/>
        <color theme="1"/>
        <rFont val="Arial"/>
        <family val="2"/>
      </rPr>
      <t xml:space="preserve"> RUP dibuat untuk satu tahun anggaran 2021, total pagu RUP=total pagu DPA-SKPD</t>
    </r>
  </si>
  <si>
    <t xml:space="preserve"> TABEL 4 RENCANA UMUM PENGADAAN MELALUI PENYEDIA
DI LINGKUNGAN PEMERINTAH PROVINSI KALIMANTAN TENGAH
BERSUMBER DARI APBN TAHUN ANGGARAN 2021</t>
  </si>
  <si>
    <r>
      <rPr>
        <b/>
        <sz val="10"/>
        <color theme="1"/>
        <rFont val="Arial"/>
        <family val="2"/>
      </rPr>
      <t>Keterangan:</t>
    </r>
    <r>
      <rPr>
        <sz val="10"/>
        <color theme="1"/>
        <rFont val="Arial"/>
        <family val="2"/>
      </rPr>
      <t xml:space="preserve"> RUP dibuat untuk satu tahun anggaran 2021, total pagu RUP=total pagu RKA-KL yang dikelola oleh Perangkat Daerah</t>
    </r>
  </si>
  <si>
    <t>TABEL 5 RENCANA UMUM PENGADAAN MELALUI SWAKELOLA
DI LINGKUNGAN PEMERINTAH PROVINSI KALIMANTAN TENGAH
BERSUMBER DARI APBN TAHUN ANGGARAN 2021</t>
  </si>
  <si>
    <t xml:space="preserve"> TABEL 6 RENCANA UMUM PENGADAAN MELALUI PENYEDIA DALAM SWAKELOLA
DILINGKUNGAN PEMERINTAH PROVINSI KALIMANTAN TENGAH
BERSUMBER DARI APBN TAHUN ANGGARAN 2021</t>
  </si>
  <si>
    <t>REALISASI ANGGARAN</t>
  </si>
  <si>
    <t>NILAI 
KONTRAK (Rp)</t>
  </si>
  <si>
    <t>REALISASI KEUANGAN (Rp)</t>
  </si>
  <si>
    <t>% REALISASI KEUANGAN</t>
  </si>
  <si>
    <t>% REALISASI FISIK</t>
  </si>
  <si>
    <t>11=10/3*100</t>
  </si>
  <si>
    <t>13=3-10</t>
  </si>
  <si>
    <t>14=13/3*100</t>
  </si>
  <si>
    <t>Keterangan:</t>
  </si>
  <si>
    <t xml:space="preserve">* </t>
  </si>
  <si>
    <r>
      <rPr>
        <b/>
        <sz val="10"/>
        <color theme="1"/>
        <rFont val="Arial"/>
        <family val="2"/>
      </rPr>
      <t xml:space="preserve">Realisasi Anggaran </t>
    </r>
    <r>
      <rPr>
        <sz val="10"/>
        <color theme="1"/>
        <rFont val="Arial"/>
        <family val="2"/>
      </rPr>
      <t>diisi berdasarkan realisasi anggaran per bulan, pengisian terus dilakukan hingga akhir tahun anggaran berjalan</t>
    </r>
  </si>
  <si>
    <t>Rp</t>
  </si>
  <si>
    <t xml:space="preserve">% </t>
  </si>
  <si>
    <t>JENIS PENGADAAN (PENGADAAN BARANG/ PEKERJAAN KONSTRUKSI/ JASA KONSULTANSI/JASA LAINNYA)</t>
  </si>
  <si>
    <t>METODE PEMILIHAN PENYEDIA (TENDER/ TENDER CEPAT/ SELEKSI/E-PURCHASING/ PENGADAAN LANGSUNG/ PENUNJUKAN LANGSUNG/ DARURAT/ DIKECUALIKAN)</t>
  </si>
  <si>
    <t>SUMBER DANA</t>
  </si>
  <si>
    <t>WAKTU PEMILIHAN</t>
  </si>
  <si>
    <t>HASIL NEGOSIASI (Rp)</t>
  </si>
  <si>
    <t>NILAI KONTRAK (Rp)</t>
  </si>
  <si>
    <t xml:space="preserve">WAKTU PELAKSANAAN </t>
  </si>
  <si>
    <t>%</t>
  </si>
  <si>
    <t>PERANGKAT DAERAH : BIRO ORGANISASI SEKRETARIAT DAERAH PROVINSI KALIMANTAN TENGAH</t>
  </si>
  <si>
    <r>
      <rPr>
        <b/>
        <sz val="10"/>
        <color theme="1"/>
        <rFont val="Arial"/>
        <family val="2"/>
      </rPr>
      <t xml:space="preserve">Realisasi Paket (Rp) </t>
    </r>
    <r>
      <rPr>
        <sz val="10"/>
        <color theme="1"/>
        <rFont val="Arial"/>
        <family val="2"/>
      </rPr>
      <t>diisi berdasarkan realisasi anggaran per bulan, pengisian terus dilakukan hingga akhir tahun anggaran berjalan</t>
    </r>
  </si>
  <si>
    <t xml:space="preserve"> TABEL 7 REALISASI PENGADAAN BARANG/JASA PEMERINTAH MELALUI PENYEDIA
DI LINGKUNGAN PEMERINTAH PROVINSI KALIMANTAN TENGAH BERSUMBER DARI APBD TAHUN ANGGARAN 2021 s/d 31 DESEMBER 2021</t>
  </si>
  <si>
    <t>TABEL 8 REALISASI PENGADAAN BARANG/JASA PEMERINTAH MELALUI SWAKELOLA
DI LINGKUNGAN PEMERINTAH PROVINSI KALIMANTAN TENGAH BERSUMBER DARI APBD TAHUN ANGGARAN 2021 s/d 31 DESEMBER 2021</t>
  </si>
  <si>
    <t>TABEL 9 REALISASI PENGADAAN BARANG/JASA PEMERINTAH MELALUI PENYEDIA DALAM SWAKELOLA
DI LINGKUNGAN PEMERINTAH PROVINSI KALIMANTAN TENGAH BERSUMBER DARI APBD TAHUN ANGGARAN 2021 s/d 31 DESEMBER 2021</t>
  </si>
  <si>
    <t>TABEL 10 REALISASI PENGADAAN BARANG/JASA PEMERINTAH MELALUI PENYEDIA
DI LINGKUNGAN PEMERINTAH PROVINSI KALIMANTAN TENGAH BERSUMBER DARI APBN TAHUN ANGGARAN 2021 s/d 31 DESEMBER 2021</t>
  </si>
  <si>
    <t>TABEL 11 REALISASI PENGADAAN BARANG/JASA PEMERINTAH MELALUI SWAKELOLA
DI LINGKUNGAN PEMERINTAH PROVINSI KALIMANTAN TENGAH BERSUMBER DARI APBN TAHUN ANGGARAN 2021 s/d 31 DESEMBER 2021</t>
  </si>
  <si>
    <t>TABEL 12 REALISASI PENGADAAN BARANG/JASA PEMERINTAH MELALUI PENYEDIA DALAM SWAKELOLA
DI LINGKUNGAN PEMERINTAH PROVINSI KALIMANTAN TENGAH BERSUMBER DARI APBN TAHUN ANGGARAN 2021 s/d 31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</si>
</sst>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-;\-* #,##0_-;_-* &quot;-&quot;_-;_-@_-"/>
    <numFmt numFmtId="165" formatCode="0;[Red]0"/>
    <numFmt numFmtId="166" formatCode="mmmm\ yyyy"/>
    <numFmt numFmtId="167" formatCode="#,##0.00;[Red]#,##0.00"/>
    <numFmt numFmtId="168" formatCode="0.00;[Red]0.00"/>
    <numFmt numFmtId="169" formatCode="#,##0;[Red]#,##0"/>
  </numFmts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u/>
      <sz val="12"/>
      <color theme="10"/>
      <name val="Arial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/>
    <xf numFmtId="0" fontId="5" fillId="0" borderId="0" xfId="0" applyFont="1" applyBorder="1"/>
    <xf numFmtId="0" fontId="9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Fill="1" applyBorder="1" applyAlignment="1">
      <alignment horizontal="center" vertical="center"/>
    </xf>
    <xf numFmtId="164" fontId="13" fillId="0" borderId="1" xfId="1" applyFont="1" applyBorder="1" applyAlignment="1">
      <alignment vertical="center"/>
    </xf>
    <xf numFmtId="0" fontId="9" fillId="0" borderId="1" xfId="0" applyFont="1" applyBorder="1"/>
    <xf numFmtId="0" fontId="11" fillId="0" borderId="0" xfId="0" applyFont="1" applyAlignment="1">
      <alignment wrapText="1"/>
    </xf>
    <xf numFmtId="0" fontId="9" fillId="0" borderId="0" xfId="0" applyFont="1" applyAlignment="1"/>
    <xf numFmtId="0" fontId="12" fillId="0" borderId="0" xfId="0" applyFont="1"/>
    <xf numFmtId="0" fontId="9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/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6" xfId="0" applyFont="1" applyBorder="1" applyAlignment="1"/>
    <xf numFmtId="0" fontId="12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0" fontId="13" fillId="0" borderId="0" xfId="0" applyFont="1" applyAlignment="1"/>
    <xf numFmtId="0" fontId="10" fillId="0" borderId="0" xfId="0" applyFont="1"/>
    <xf numFmtId="164" fontId="10" fillId="0" borderId="1" xfId="1" applyFont="1" applyBorder="1" applyAlignment="1">
      <alignment vertical="center"/>
    </xf>
    <xf numFmtId="0" fontId="16" fillId="0" borderId="0" xfId="0" applyFont="1"/>
    <xf numFmtId="0" fontId="15" fillId="0" borderId="1" xfId="4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0" fontId="12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0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164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1" fillId="0" borderId="0" xfId="0" applyFont="1" applyFill="1"/>
    <xf numFmtId="164" fontId="12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7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2" fillId="0" borderId="1" xfId="0" quotePrefix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164" fontId="14" fillId="0" borderId="1" xfId="0" applyNumberFormat="1" applyFont="1" applyBorder="1"/>
    <xf numFmtId="0" fontId="15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0" borderId="0" xfId="0" applyFont="1"/>
    <xf numFmtId="0" fontId="22" fillId="0" borderId="0" xfId="0" applyFont="1"/>
    <xf numFmtId="0" fontId="14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top" wrapText="1"/>
    </xf>
    <xf numFmtId="0" fontId="22" fillId="0" borderId="0" xfId="0" applyFont="1" applyAlignment="1">
      <alignment horizontal="center" vertical="top" wrapText="1"/>
    </xf>
    <xf numFmtId="166" fontId="22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right" vertical="top" wrapText="1"/>
    </xf>
    <xf numFmtId="167" fontId="15" fillId="0" borderId="1" xfId="0" applyNumberFormat="1" applyFont="1" applyBorder="1" applyAlignment="1">
      <alignment horizontal="right" vertical="center" wrapText="1"/>
    </xf>
    <xf numFmtId="168" fontId="9" fillId="0" borderId="0" xfId="0" applyNumberFormat="1" applyFont="1"/>
    <xf numFmtId="168" fontId="11" fillId="0" borderId="0" xfId="0" applyNumberFormat="1" applyFont="1" applyAlignment="1">
      <alignment horizontal="center" vertical="center" wrapText="1"/>
    </xf>
    <xf numFmtId="168" fontId="14" fillId="0" borderId="1" xfId="0" applyNumberFormat="1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right" vertical="center" wrapText="1"/>
    </xf>
    <xf numFmtId="168" fontId="22" fillId="0" borderId="0" xfId="0" applyNumberFormat="1" applyFont="1"/>
    <xf numFmtId="168" fontId="0" fillId="0" borderId="0" xfId="0" applyNumberFormat="1"/>
    <xf numFmtId="164" fontId="1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vertical="center"/>
    </xf>
    <xf numFmtId="4" fontId="22" fillId="0" borderId="0" xfId="0" applyNumberFormat="1" applyFont="1"/>
    <xf numFmtId="0" fontId="23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quotePrefix="1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7" xfId="0" applyFont="1" applyBorder="1"/>
    <xf numFmtId="0" fontId="9" fillId="0" borderId="3" xfId="0" applyFont="1" applyBorder="1"/>
    <xf numFmtId="0" fontId="0" fillId="0" borderId="1" xfId="0" applyBorder="1"/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1" xfId="0" applyFont="1" applyBorder="1"/>
    <xf numFmtId="0" fontId="15" fillId="0" borderId="8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49" fontId="15" fillId="0" borderId="1" xfId="0" applyNumberFormat="1" applyFont="1" applyBorder="1" applyAlignment="1">
      <alignment vertical="top" wrapText="1"/>
    </xf>
    <xf numFmtId="3" fontId="15" fillId="0" borderId="1" xfId="0" applyNumberFormat="1" applyFont="1" applyBorder="1"/>
    <xf numFmtId="169" fontId="15" fillId="0" borderId="1" xfId="0" applyNumberFormat="1" applyFont="1" applyBorder="1"/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164" fontId="15" fillId="0" borderId="1" xfId="1" applyFont="1" applyBorder="1" applyAlignment="1">
      <alignment vertical="top"/>
    </xf>
    <xf numFmtId="17" fontId="15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right" vertical="top" wrapText="1"/>
    </xf>
    <xf numFmtId="169" fontId="15" fillId="0" borderId="1" xfId="1" applyNumberFormat="1" applyFont="1" applyBorder="1" applyAlignment="1">
      <alignment vertical="top"/>
    </xf>
    <xf numFmtId="165" fontId="15" fillId="0" borderId="1" xfId="6" applyNumberFormat="1" applyFont="1" applyBorder="1" applyAlignment="1">
      <alignment horizontal="right" vertical="top"/>
    </xf>
    <xf numFmtId="0" fontId="22" fillId="0" borderId="0" xfId="0" applyFont="1" applyAlignment="1">
      <alignment vertical="top" wrapText="1"/>
    </xf>
    <xf numFmtId="168" fontId="15" fillId="0" borderId="1" xfId="6" applyNumberFormat="1" applyFont="1" applyFill="1" applyBorder="1" applyAlignment="1">
      <alignment vertical="center"/>
    </xf>
    <xf numFmtId="167" fontId="10" fillId="0" borderId="1" xfId="0" applyNumberFormat="1" applyFont="1" applyBorder="1" applyAlignment="1">
      <alignment horizontal="right" vertical="center" wrapText="1"/>
    </xf>
    <xf numFmtId="168" fontId="10" fillId="0" borderId="1" xfId="0" applyNumberFormat="1" applyFont="1" applyFill="1" applyBorder="1" applyAlignment="1">
      <alignment vertical="center"/>
    </xf>
    <xf numFmtId="165" fontId="1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3" fontId="25" fillId="0" borderId="2" xfId="7" applyNumberFormat="1" applyFont="1" applyBorder="1" applyAlignment="1" applyProtection="1">
      <alignment horizontal="center" vertical="center" wrapText="1"/>
    </xf>
    <xf numFmtId="3" fontId="25" fillId="0" borderId="7" xfId="7" applyNumberFormat="1" applyFont="1" applyBorder="1" applyAlignment="1" applyProtection="1">
      <alignment horizontal="center" vertical="center" wrapText="1"/>
    </xf>
    <xf numFmtId="3" fontId="25" fillId="0" borderId="3" xfId="7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8">
    <cellStyle name="Comma [0]" xfId="1" builtinId="6"/>
    <cellStyle name="Comma [0] 2" xfId="5"/>
    <cellStyle name="Comma [0] 3" xfId="3"/>
    <cellStyle name="Hyperlink" xfId="7" builtinId="8"/>
    <cellStyle name="Normal" xfId="0" builtinId="0"/>
    <cellStyle name="Normal 2" xfId="4"/>
    <cellStyle name="Normal 3" xfId="2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1100666</xdr:colOff>
      <xdr:row>5</xdr:row>
      <xdr:rowOff>0</xdr:rowOff>
    </xdr:from>
    <xdr:ext cx="2169584" cy="46566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8115B9C-B655-4DC3-83A1-ACA5E5938285}"/>
            </a:ext>
          </a:extLst>
        </xdr:cNvPr>
        <xdr:cNvSpPr/>
      </xdr:nvSpPr>
      <xdr:spPr>
        <a:xfrm>
          <a:off x="5471583" y="3164417"/>
          <a:ext cx="2169584" cy="4656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NIHIL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6731</xdr:colOff>
      <xdr:row>5</xdr:row>
      <xdr:rowOff>18549</xdr:rowOff>
    </xdr:from>
    <xdr:ext cx="2604178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8115B9C-B655-4DC3-83A1-ACA5E5938285}"/>
            </a:ext>
          </a:extLst>
        </xdr:cNvPr>
        <xdr:cNvSpPr/>
      </xdr:nvSpPr>
      <xdr:spPr>
        <a:xfrm>
          <a:off x="4875064" y="3585132"/>
          <a:ext cx="260417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NIHIL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337609</xdr:colOff>
      <xdr:row>4</xdr:row>
      <xdr:rowOff>133350</xdr:rowOff>
    </xdr:from>
    <xdr:to>
      <xdr:col>4</xdr:col>
      <xdr:colOff>2296584</xdr:colOff>
      <xdr:row>10</xdr:row>
      <xdr:rowOff>21166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0910D5-CA7C-47A7-B033-BD55086DA6F0}"/>
            </a:ext>
          </a:extLst>
        </xdr:cNvPr>
        <xdr:cNvSpPr txBox="1"/>
      </xdr:nvSpPr>
      <xdr:spPr>
        <a:xfrm>
          <a:off x="4877859" y="2726267"/>
          <a:ext cx="1958975" cy="967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0" b="0"/>
            <a:t>NIHIL</a:t>
          </a:r>
          <a:endParaRPr lang="id-ID" sz="60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1200150</xdr:colOff>
      <xdr:row>4</xdr:row>
      <xdr:rowOff>19050</xdr:rowOff>
    </xdr:from>
    <xdr:to>
      <xdr:col>4</xdr:col>
      <xdr:colOff>1009650</xdr:colOff>
      <xdr:row>8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C21486-DAA7-4A71-9726-D7E00CC8AADB}"/>
            </a:ext>
          </a:extLst>
        </xdr:cNvPr>
        <xdr:cNvSpPr txBox="1"/>
      </xdr:nvSpPr>
      <xdr:spPr>
        <a:xfrm>
          <a:off x="4219575" y="1762125"/>
          <a:ext cx="1714500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5400"/>
            <a:t>NIHIL</a:t>
          </a:r>
          <a:endParaRPr lang="id-ID" sz="5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901450</xdr:colOff>
      <xdr:row>4</xdr:row>
      <xdr:rowOff>153577</xdr:rowOff>
    </xdr:from>
    <xdr:to>
      <xdr:col>4</xdr:col>
      <xdr:colOff>2557838</xdr:colOff>
      <xdr:row>9</xdr:row>
      <xdr:rowOff>134527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0CA2D6-9DA7-4290-9C95-BD94F1618065}"/>
            </a:ext>
          </a:extLst>
        </xdr:cNvPr>
        <xdr:cNvSpPr txBox="1"/>
      </xdr:nvSpPr>
      <xdr:spPr>
        <a:xfrm>
          <a:off x="4743557" y="2625796"/>
          <a:ext cx="1656388" cy="890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800"/>
            <a:t>NIHIL</a:t>
          </a:r>
          <a:endParaRPr lang="id-ID" sz="4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250031</xdr:colOff>
      <xdr:row>7</xdr:row>
      <xdr:rowOff>0</xdr:rowOff>
    </xdr:from>
    <xdr:to>
      <xdr:col>8</xdr:col>
      <xdr:colOff>310982</xdr:colOff>
      <xdr:row>9</xdr:row>
      <xdr:rowOff>140548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0CA2D6-9DA7-4290-9C95-BD94F1618065}"/>
            </a:ext>
          </a:extLst>
        </xdr:cNvPr>
        <xdr:cNvSpPr txBox="1"/>
      </xdr:nvSpPr>
      <xdr:spPr>
        <a:xfrm>
          <a:off x="7715250" y="4024313"/>
          <a:ext cx="1656388" cy="890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800"/>
            <a:t>NIHIL</a:t>
          </a:r>
          <a:endParaRPr lang="id-ID" sz="4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1981200</xdr:colOff>
      <xdr:row>7</xdr:row>
      <xdr:rowOff>142875</xdr:rowOff>
    </xdr:from>
    <xdr:to>
      <xdr:col>10</xdr:col>
      <xdr:colOff>9525</xdr:colOff>
      <xdr:row>13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BA84AF-8CAD-4FAC-B89A-D8E5D8B000EB}"/>
            </a:ext>
          </a:extLst>
        </xdr:cNvPr>
        <xdr:cNvSpPr txBox="1"/>
      </xdr:nvSpPr>
      <xdr:spPr>
        <a:xfrm>
          <a:off x="7172325" y="2895600"/>
          <a:ext cx="19240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5400"/>
            <a:t>NIHIL</a:t>
          </a:r>
          <a:endParaRPr lang="id-ID" sz="54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7</xdr:row>
      <xdr:rowOff>85725</xdr:rowOff>
    </xdr:from>
    <xdr:to>
      <xdr:col>12</xdr:col>
      <xdr:colOff>9525</xdr:colOff>
      <xdr:row>12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6060AF-3DEB-4CCD-A543-78E267DA2A98}"/>
            </a:ext>
          </a:extLst>
        </xdr:cNvPr>
        <xdr:cNvSpPr txBox="1"/>
      </xdr:nvSpPr>
      <xdr:spPr>
        <a:xfrm>
          <a:off x="6905625" y="3867150"/>
          <a:ext cx="2209800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5400"/>
            <a:t>NIHIL</a:t>
          </a:r>
          <a:endParaRPr lang="id-ID" sz="54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6</xdr:row>
      <xdr:rowOff>123825</xdr:rowOff>
    </xdr:from>
    <xdr:to>
      <xdr:col>7</xdr:col>
      <xdr:colOff>9525</xdr:colOff>
      <xdr:row>11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26AF3C-F8B6-4A53-8C21-DC87712E446D}"/>
            </a:ext>
          </a:extLst>
        </xdr:cNvPr>
        <xdr:cNvSpPr txBox="1"/>
      </xdr:nvSpPr>
      <xdr:spPr>
        <a:xfrm>
          <a:off x="4486275" y="1866900"/>
          <a:ext cx="1905000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5400"/>
            <a:t>NIHIL</a:t>
          </a:r>
          <a:endParaRPr lang="id-ID" sz="54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885825</xdr:colOff>
      <xdr:row>8</xdr:row>
      <xdr:rowOff>57150</xdr:rowOff>
    </xdr:from>
    <xdr:to>
      <xdr:col>10</xdr:col>
      <xdr:colOff>457200</xdr:colOff>
      <xdr:row>13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A0B287-A868-492B-9F21-3717B1B57A77}"/>
            </a:ext>
          </a:extLst>
        </xdr:cNvPr>
        <xdr:cNvSpPr txBox="1"/>
      </xdr:nvSpPr>
      <xdr:spPr>
        <a:xfrm>
          <a:off x="6534150" y="3219450"/>
          <a:ext cx="206692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5400"/>
            <a:t>NIHIL</a:t>
          </a:r>
          <a:endParaRPr lang="id-ID" sz="5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zoomScale="90" zoomScaleNormal="90" workbookViewId="0">
      <selection sqref="A1:H10"/>
    </sheetView>
  </sheetViews>
  <sheetFormatPr defaultRowHeight="14.25" x14ac:dyDescent="0.2"/>
  <cols>
    <col min="1" max="1" width="9.140625" style="8"/>
    <col min="2" max="2" width="6.85546875" style="8" customWidth="1"/>
    <col min="3" max="3" width="49.5703125" style="8" customWidth="1"/>
    <col min="4" max="4" width="18.140625" style="8" customWidth="1"/>
    <col min="5" max="5" width="29.7109375" style="8" customWidth="1"/>
    <col min="6" max="6" width="33.5703125" style="8" customWidth="1"/>
    <col min="7" max="7" width="14.28515625" style="8" customWidth="1"/>
    <col min="8" max="8" width="19.140625" style="8" customWidth="1"/>
    <col min="9" max="16384" width="9.140625" style="8"/>
  </cols>
  <sheetData>
    <row r="1" spans="2:9" ht="15" x14ac:dyDescent="0.25">
      <c r="H1" s="23"/>
    </row>
    <row r="2" spans="2:9" ht="58.5" customHeight="1" x14ac:dyDescent="0.2">
      <c r="B2" s="140" t="s">
        <v>46</v>
      </c>
      <c r="C2" s="140"/>
      <c r="D2" s="140"/>
      <c r="E2" s="140"/>
      <c r="F2" s="140"/>
      <c r="G2" s="140"/>
      <c r="H2" s="140"/>
    </row>
    <row r="3" spans="2:9" ht="19.5" customHeight="1" x14ac:dyDescent="0.2">
      <c r="B3" s="24"/>
      <c r="C3" s="24"/>
      <c r="D3" s="24"/>
      <c r="E3" s="24"/>
      <c r="F3" s="24"/>
      <c r="G3" s="24"/>
      <c r="H3" s="24"/>
    </row>
    <row r="4" spans="2:9" ht="22.5" customHeight="1" x14ac:dyDescent="0.2">
      <c r="B4" s="28" t="s">
        <v>74</v>
      </c>
      <c r="C4" s="28"/>
      <c r="D4" s="28"/>
      <c r="E4" s="28"/>
      <c r="F4" s="28"/>
      <c r="G4" s="28"/>
      <c r="H4" s="28"/>
    </row>
    <row r="5" spans="2:9" ht="134.25" customHeight="1" x14ac:dyDescent="0.2">
      <c r="B5" s="9" t="s">
        <v>0</v>
      </c>
      <c r="C5" s="9" t="s">
        <v>1</v>
      </c>
      <c r="D5" s="9" t="s">
        <v>2</v>
      </c>
      <c r="E5" s="10" t="s">
        <v>3</v>
      </c>
      <c r="F5" s="10" t="s">
        <v>4</v>
      </c>
      <c r="G5" s="10" t="s">
        <v>5</v>
      </c>
      <c r="H5" s="10" t="s">
        <v>6</v>
      </c>
    </row>
    <row r="6" spans="2:9" s="21" customFormat="1" ht="25.5" customHeight="1" x14ac:dyDescent="0.25">
      <c r="B6" s="11"/>
      <c r="C6" s="90"/>
      <c r="D6" s="14"/>
      <c r="E6" s="11"/>
      <c r="F6" s="11"/>
      <c r="G6" s="11"/>
      <c r="H6" s="78"/>
    </row>
    <row r="7" spans="2:9" s="21" customFormat="1" ht="25.5" customHeight="1" x14ac:dyDescent="0.25">
      <c r="B7" s="11"/>
      <c r="C7" s="90"/>
      <c r="D7" s="14"/>
      <c r="E7" s="11"/>
      <c r="F7" s="11"/>
      <c r="G7" s="11"/>
      <c r="H7" s="78"/>
    </row>
    <row r="8" spans="2:9" s="21" customFormat="1" ht="21" customHeight="1" x14ac:dyDescent="0.25">
      <c r="B8" s="13"/>
      <c r="C8" s="80"/>
      <c r="D8" s="38"/>
      <c r="E8" s="22"/>
      <c r="F8" s="22"/>
      <c r="G8" s="22"/>
      <c r="H8" s="22"/>
    </row>
    <row r="9" spans="2:9" x14ac:dyDescent="0.2">
      <c r="B9" s="91" t="s">
        <v>48</v>
      </c>
      <c r="C9" s="92"/>
      <c r="D9" s="92"/>
      <c r="E9" s="92"/>
      <c r="F9" s="92"/>
      <c r="G9" s="92"/>
      <c r="H9" s="92"/>
      <c r="I9" s="92"/>
    </row>
    <row r="18" spans="2:8" ht="18.75" customHeight="1" x14ac:dyDescent="0.25">
      <c r="B18" s="16"/>
      <c r="C18" s="17"/>
      <c r="D18" s="17"/>
      <c r="E18" s="17"/>
      <c r="F18" s="17"/>
      <c r="G18" s="17"/>
      <c r="H18" s="17"/>
    </row>
    <row r="19" spans="2:8" ht="15.75" x14ac:dyDescent="0.25">
      <c r="B19" s="18"/>
      <c r="C19" s="19"/>
    </row>
    <row r="27" spans="2:8" ht="17.25" customHeight="1" x14ac:dyDescent="0.2"/>
    <row r="36" ht="19.5" customHeight="1" x14ac:dyDescent="0.2"/>
  </sheetData>
  <mergeCells count="1">
    <mergeCell ref="B2:H2"/>
  </mergeCells>
  <phoneticPr fontId="3" type="noConversion"/>
  <printOptions horizontalCentered="1"/>
  <pageMargins left="0.7" right="0.7" top="0.75" bottom="0.75" header="0.3" footer="0.3"/>
  <pageSetup paperSize="5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opLeftCell="A6" zoomScale="90" zoomScaleNormal="90" workbookViewId="0">
      <selection sqref="A1:G23"/>
    </sheetView>
  </sheetViews>
  <sheetFormatPr defaultRowHeight="15.75" x14ac:dyDescent="0.25"/>
  <cols>
    <col min="2" max="2" width="5.28515625" style="2" customWidth="1"/>
    <col min="3" max="3" width="54.7109375" style="3" customWidth="1"/>
    <col min="4" max="4" width="56" bestFit="1" customWidth="1"/>
    <col min="5" max="5" width="18.85546875" style="1" customWidth="1"/>
    <col min="6" max="6" width="11.85546875" style="2" customWidth="1"/>
    <col min="7" max="7" width="15.5703125" style="2" customWidth="1"/>
  </cols>
  <sheetData>
    <row r="1" spans="2:8" x14ac:dyDescent="0.25">
      <c r="B1" s="25"/>
      <c r="C1" s="26"/>
      <c r="D1" s="8"/>
      <c r="E1" s="27"/>
      <c r="F1" s="25"/>
      <c r="G1" s="25"/>
    </row>
    <row r="2" spans="2:8" ht="52.5" customHeight="1" x14ac:dyDescent="0.25">
      <c r="B2" s="140" t="s">
        <v>45</v>
      </c>
      <c r="C2" s="141"/>
      <c r="D2" s="141"/>
      <c r="E2" s="141"/>
      <c r="F2" s="141"/>
      <c r="G2" s="141"/>
    </row>
    <row r="3" spans="2:8" ht="15.75" customHeight="1" x14ac:dyDescent="0.25">
      <c r="B3" s="138"/>
      <c r="C3" s="139"/>
      <c r="D3" s="139"/>
      <c r="E3" s="139"/>
      <c r="F3" s="139"/>
      <c r="G3" s="139"/>
    </row>
    <row r="4" spans="2:8" ht="21.75" customHeight="1" x14ac:dyDescent="0.25">
      <c r="B4" s="28" t="s">
        <v>74</v>
      </c>
      <c r="C4" s="28"/>
      <c r="D4" s="28"/>
      <c r="E4" s="28"/>
      <c r="F4" s="28"/>
      <c r="G4" s="28"/>
      <c r="H4" s="29"/>
    </row>
    <row r="5" spans="2:8" ht="45" customHeight="1" x14ac:dyDescent="0.25">
      <c r="B5" s="9" t="s">
        <v>7</v>
      </c>
      <c r="C5" s="9" t="s">
        <v>42</v>
      </c>
      <c r="D5" s="9" t="s">
        <v>9</v>
      </c>
      <c r="E5" s="9" t="s">
        <v>2</v>
      </c>
      <c r="F5" s="10" t="s">
        <v>5</v>
      </c>
      <c r="G5" s="9" t="s">
        <v>10</v>
      </c>
    </row>
    <row r="6" spans="2:8" s="60" customFormat="1" ht="27" customHeight="1" x14ac:dyDescent="0.25">
      <c r="B6" s="55">
        <v>1</v>
      </c>
      <c r="C6" s="56" t="s">
        <v>26</v>
      </c>
      <c r="D6" s="56" t="s">
        <v>26</v>
      </c>
      <c r="E6" s="57">
        <v>76725850</v>
      </c>
      <c r="F6" s="58" t="s">
        <v>25</v>
      </c>
      <c r="G6" s="59" t="s">
        <v>41</v>
      </c>
    </row>
    <row r="7" spans="2:8" s="60" customFormat="1" ht="27" customHeight="1" x14ac:dyDescent="0.25">
      <c r="B7" s="58">
        <v>2</v>
      </c>
      <c r="C7" s="53" t="s">
        <v>27</v>
      </c>
      <c r="D7" s="53" t="s">
        <v>27</v>
      </c>
      <c r="E7" s="57">
        <v>10000000</v>
      </c>
      <c r="F7" s="58" t="s">
        <v>25</v>
      </c>
      <c r="G7" s="59" t="s">
        <v>41</v>
      </c>
    </row>
    <row r="8" spans="2:8" s="60" customFormat="1" ht="27" customHeight="1" x14ac:dyDescent="0.25">
      <c r="B8" s="55">
        <v>3</v>
      </c>
      <c r="C8" s="31" t="s">
        <v>28</v>
      </c>
      <c r="D8" s="31" t="s">
        <v>28</v>
      </c>
      <c r="E8" s="61">
        <v>25000000</v>
      </c>
      <c r="F8" s="58" t="s">
        <v>25</v>
      </c>
      <c r="G8" s="59" t="s">
        <v>41</v>
      </c>
    </row>
    <row r="9" spans="2:8" s="62" customFormat="1" ht="27" customHeight="1" x14ac:dyDescent="0.25">
      <c r="B9" s="58">
        <v>4</v>
      </c>
      <c r="C9" s="31" t="s">
        <v>29</v>
      </c>
      <c r="D9" s="31" t="s">
        <v>29</v>
      </c>
      <c r="E9" s="57">
        <v>63563000</v>
      </c>
      <c r="F9" s="58" t="s">
        <v>25</v>
      </c>
      <c r="G9" s="59" t="s">
        <v>41</v>
      </c>
    </row>
    <row r="10" spans="2:8" s="63" customFormat="1" ht="27" customHeight="1" x14ac:dyDescent="0.25">
      <c r="B10" s="55">
        <v>5</v>
      </c>
      <c r="C10" s="31" t="s">
        <v>30</v>
      </c>
      <c r="D10" s="31" t="s">
        <v>30</v>
      </c>
      <c r="E10" s="57">
        <v>10000000</v>
      </c>
      <c r="F10" s="58" t="s">
        <v>25</v>
      </c>
      <c r="G10" s="59" t="s">
        <v>41</v>
      </c>
    </row>
    <row r="11" spans="2:8" s="60" customFormat="1" ht="27" customHeight="1" x14ac:dyDescent="0.25">
      <c r="B11" s="58">
        <v>6</v>
      </c>
      <c r="C11" s="31" t="s">
        <v>31</v>
      </c>
      <c r="D11" s="31" t="s">
        <v>31</v>
      </c>
      <c r="E11" s="57">
        <v>603790000</v>
      </c>
      <c r="F11" s="58" t="s">
        <v>25</v>
      </c>
      <c r="G11" s="59" t="s">
        <v>41</v>
      </c>
    </row>
    <row r="12" spans="2:8" s="60" customFormat="1" ht="27" customHeight="1" x14ac:dyDescent="0.25">
      <c r="B12" s="55">
        <v>7</v>
      </c>
      <c r="C12" s="31" t="s">
        <v>32</v>
      </c>
      <c r="D12" s="31" t="s">
        <v>32</v>
      </c>
      <c r="E12" s="57">
        <v>20000000</v>
      </c>
      <c r="F12" s="58" t="s">
        <v>25</v>
      </c>
      <c r="G12" s="59" t="s">
        <v>41</v>
      </c>
    </row>
    <row r="13" spans="2:8" s="60" customFormat="1" ht="27" customHeight="1" x14ac:dyDescent="0.25">
      <c r="B13" s="58">
        <v>8</v>
      </c>
      <c r="C13" s="31" t="s">
        <v>33</v>
      </c>
      <c r="D13" s="31" t="s">
        <v>33</v>
      </c>
      <c r="E13" s="57">
        <v>96029000</v>
      </c>
      <c r="F13" s="58" t="s">
        <v>25</v>
      </c>
      <c r="G13" s="59" t="s">
        <v>41</v>
      </c>
    </row>
    <row r="14" spans="2:8" s="60" customFormat="1" ht="27" customHeight="1" x14ac:dyDescent="0.25">
      <c r="B14" s="55">
        <v>9</v>
      </c>
      <c r="C14" s="31" t="s">
        <v>34</v>
      </c>
      <c r="D14" s="31" t="s">
        <v>34</v>
      </c>
      <c r="E14" s="57">
        <v>92326000</v>
      </c>
      <c r="F14" s="58" t="s">
        <v>25</v>
      </c>
      <c r="G14" s="59" t="s">
        <v>41</v>
      </c>
    </row>
    <row r="15" spans="2:8" s="60" customFormat="1" ht="27" customHeight="1" x14ac:dyDescent="0.25">
      <c r="B15" s="58">
        <v>10</v>
      </c>
      <c r="C15" s="31" t="s">
        <v>35</v>
      </c>
      <c r="D15" s="31" t="s">
        <v>35</v>
      </c>
      <c r="E15" s="57">
        <v>91754750</v>
      </c>
      <c r="F15" s="58" t="s">
        <v>25</v>
      </c>
      <c r="G15" s="59" t="s">
        <v>41</v>
      </c>
    </row>
    <row r="16" spans="2:8" s="60" customFormat="1" ht="27" customHeight="1" x14ac:dyDescent="0.25">
      <c r="B16" s="55">
        <v>11</v>
      </c>
      <c r="C16" s="31" t="s">
        <v>36</v>
      </c>
      <c r="D16" s="31" t="s">
        <v>36</v>
      </c>
      <c r="E16" s="57">
        <v>73064000</v>
      </c>
      <c r="F16" s="58" t="s">
        <v>25</v>
      </c>
      <c r="G16" s="59" t="s">
        <v>41</v>
      </c>
    </row>
    <row r="17" spans="2:9" s="60" customFormat="1" ht="27" customHeight="1" x14ac:dyDescent="0.25">
      <c r="B17" s="58">
        <v>12</v>
      </c>
      <c r="C17" s="31" t="s">
        <v>37</v>
      </c>
      <c r="D17" s="31" t="s">
        <v>37</v>
      </c>
      <c r="E17" s="57">
        <v>87516000</v>
      </c>
      <c r="F17" s="58" t="s">
        <v>25</v>
      </c>
      <c r="G17" s="59" t="s">
        <v>41</v>
      </c>
    </row>
    <row r="18" spans="2:9" s="60" customFormat="1" ht="27" customHeight="1" x14ac:dyDescent="0.25">
      <c r="B18" s="55">
        <v>13</v>
      </c>
      <c r="C18" s="31" t="s">
        <v>38</v>
      </c>
      <c r="D18" s="31" t="s">
        <v>38</v>
      </c>
      <c r="E18" s="57">
        <v>48921300</v>
      </c>
      <c r="F18" s="58" t="s">
        <v>25</v>
      </c>
      <c r="G18" s="59" t="s">
        <v>41</v>
      </c>
    </row>
    <row r="19" spans="2:9" s="60" customFormat="1" ht="27" customHeight="1" x14ac:dyDescent="0.25">
      <c r="B19" s="58">
        <v>14</v>
      </c>
      <c r="C19" s="31" t="s">
        <v>39</v>
      </c>
      <c r="D19" s="31" t="s">
        <v>39</v>
      </c>
      <c r="E19" s="57">
        <v>112186000</v>
      </c>
      <c r="F19" s="58" t="s">
        <v>25</v>
      </c>
      <c r="G19" s="59" t="s">
        <v>41</v>
      </c>
    </row>
    <row r="20" spans="2:9" s="60" customFormat="1" ht="27" customHeight="1" x14ac:dyDescent="0.25">
      <c r="B20" s="55">
        <v>15</v>
      </c>
      <c r="C20" s="31" t="s">
        <v>40</v>
      </c>
      <c r="D20" s="31" t="s">
        <v>40</v>
      </c>
      <c r="E20" s="57">
        <v>68666000</v>
      </c>
      <c r="F20" s="58" t="s">
        <v>25</v>
      </c>
      <c r="G20" s="59" t="s">
        <v>41</v>
      </c>
    </row>
    <row r="21" spans="2:9" s="52" customFormat="1" ht="27" customHeight="1" x14ac:dyDescent="0.25">
      <c r="B21" s="81"/>
      <c r="C21" s="82"/>
      <c r="D21" s="83" t="s">
        <v>44</v>
      </c>
      <c r="E21" s="64">
        <f>SUM(E6:E20)</f>
        <v>1479541900</v>
      </c>
      <c r="F21" s="54"/>
      <c r="G21" s="54"/>
    </row>
    <row r="22" spans="2:9" ht="15" x14ac:dyDescent="0.25">
      <c r="B22" s="91" t="s">
        <v>48</v>
      </c>
      <c r="C22" s="92"/>
      <c r="D22" s="92"/>
      <c r="E22" s="92"/>
      <c r="F22" s="92"/>
      <c r="G22" s="92"/>
      <c r="H22" s="92"/>
      <c r="I22" s="92"/>
    </row>
    <row r="23" spans="2:9" x14ac:dyDescent="0.25">
      <c r="B23" s="4"/>
      <c r="C23" s="5"/>
      <c r="D23" s="6"/>
      <c r="E23" s="7"/>
      <c r="F23" s="4"/>
      <c r="G23" s="4"/>
    </row>
    <row r="24" spans="2:9" x14ac:dyDescent="0.25">
      <c r="B24" s="4"/>
      <c r="C24" s="5"/>
      <c r="D24" s="6"/>
      <c r="E24" s="7"/>
      <c r="F24" s="4"/>
      <c r="G24" s="4"/>
    </row>
    <row r="25" spans="2:9" x14ac:dyDescent="0.25">
      <c r="B25" s="4"/>
      <c r="C25" s="5"/>
      <c r="D25" s="6"/>
      <c r="E25" s="7"/>
      <c r="F25" s="4"/>
      <c r="G25" s="4"/>
    </row>
    <row r="26" spans="2:9" x14ac:dyDescent="0.25">
      <c r="B26" s="4"/>
      <c r="C26" s="5"/>
      <c r="D26" s="6"/>
      <c r="E26" s="7"/>
      <c r="F26" s="4"/>
      <c r="G26" s="4"/>
    </row>
  </sheetData>
  <mergeCells count="1">
    <mergeCell ref="B2:G2"/>
  </mergeCells>
  <pageMargins left="1.61" right="0.56000000000000005" top="0.52" bottom="0.48" header="0.31496062992125984" footer="0.31496062992125984"/>
  <pageSetup paperSize="5" scale="8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zoomScale="90" zoomScaleNormal="90" workbookViewId="0">
      <selection sqref="A1:H13"/>
    </sheetView>
  </sheetViews>
  <sheetFormatPr defaultRowHeight="15" x14ac:dyDescent="0.2"/>
  <cols>
    <col min="1" max="1" width="9.140625" style="27"/>
    <col min="2" max="2" width="5.7109375" style="27" customWidth="1"/>
    <col min="3" max="3" width="32.85546875" style="27" customWidth="1"/>
    <col min="4" max="4" width="23.42578125" style="27" customWidth="1"/>
    <col min="5" max="5" width="34" style="27" customWidth="1"/>
    <col min="6" max="6" width="30.28515625" style="27" customWidth="1"/>
    <col min="7" max="7" width="19" style="27" customWidth="1"/>
    <col min="8" max="8" width="16.28515625" style="27" customWidth="1"/>
    <col min="9" max="16384" width="9.140625" style="27"/>
  </cols>
  <sheetData>
    <row r="1" spans="2:9" ht="15.75" x14ac:dyDescent="0.25">
      <c r="H1" s="34"/>
    </row>
    <row r="2" spans="2:9" ht="63.75" customHeight="1" x14ac:dyDescent="0.2">
      <c r="B2" s="142" t="s">
        <v>47</v>
      </c>
      <c r="C2" s="143"/>
      <c r="D2" s="143"/>
      <c r="E2" s="143"/>
      <c r="F2" s="143"/>
      <c r="G2" s="143"/>
      <c r="H2" s="143"/>
    </row>
    <row r="3" spans="2:9" ht="22.5" customHeight="1" x14ac:dyDescent="0.25">
      <c r="B3" s="28" t="s">
        <v>74</v>
      </c>
      <c r="C3" s="33"/>
      <c r="D3" s="33"/>
      <c r="E3" s="33"/>
      <c r="F3" s="33"/>
      <c r="G3" s="33"/>
      <c r="H3" s="33"/>
    </row>
    <row r="4" spans="2:9" ht="90.75" customHeight="1" x14ac:dyDescent="0.2">
      <c r="B4" s="30" t="s">
        <v>0</v>
      </c>
      <c r="C4" s="30" t="s">
        <v>1</v>
      </c>
      <c r="D4" s="30" t="s">
        <v>2</v>
      </c>
      <c r="E4" s="32" t="s">
        <v>3</v>
      </c>
      <c r="F4" s="32" t="s">
        <v>11</v>
      </c>
      <c r="G4" s="32" t="s">
        <v>5</v>
      </c>
      <c r="H4" s="32" t="s">
        <v>6</v>
      </c>
    </row>
    <row r="5" spans="2:9" x14ac:dyDescent="0.2">
      <c r="B5" s="20"/>
      <c r="C5" s="12"/>
      <c r="D5" s="12"/>
      <c r="E5" s="12"/>
      <c r="F5" s="12"/>
      <c r="G5" s="12"/>
      <c r="H5" s="12"/>
    </row>
    <row r="6" spans="2:9" x14ac:dyDescent="0.2">
      <c r="B6" s="12"/>
      <c r="C6" s="12"/>
      <c r="D6" s="12"/>
      <c r="E6" s="12"/>
      <c r="F6" s="12"/>
      <c r="G6" s="12"/>
      <c r="H6" s="12"/>
    </row>
    <row r="7" spans="2:9" x14ac:dyDescent="0.2">
      <c r="B7" s="12"/>
      <c r="C7" s="12"/>
      <c r="D7" s="12"/>
      <c r="E7" s="12"/>
      <c r="F7" s="12"/>
      <c r="G7" s="12"/>
      <c r="H7" s="12"/>
    </row>
    <row r="8" spans="2:9" x14ac:dyDescent="0.2">
      <c r="B8" s="12"/>
      <c r="C8" s="12"/>
      <c r="D8" s="12"/>
      <c r="E8" s="12"/>
      <c r="F8" s="12"/>
      <c r="G8" s="12"/>
      <c r="H8" s="12"/>
    </row>
    <row r="9" spans="2:9" x14ac:dyDescent="0.2">
      <c r="B9" s="12"/>
      <c r="C9" s="12"/>
      <c r="D9" s="12"/>
      <c r="E9" s="12"/>
      <c r="F9" s="12"/>
      <c r="G9" s="12"/>
      <c r="H9" s="12"/>
    </row>
    <row r="10" spans="2:9" x14ac:dyDescent="0.2">
      <c r="B10" s="12"/>
      <c r="C10" s="12"/>
      <c r="D10" s="12"/>
      <c r="E10" s="12"/>
      <c r="F10" s="12"/>
      <c r="G10" s="12"/>
      <c r="H10" s="12"/>
    </row>
    <row r="11" spans="2:9" x14ac:dyDescent="0.2">
      <c r="B11" s="12"/>
      <c r="C11" s="12"/>
      <c r="D11" s="12"/>
      <c r="E11" s="12"/>
      <c r="F11" s="12"/>
      <c r="G11" s="12"/>
      <c r="H11" s="12"/>
    </row>
    <row r="12" spans="2:9" x14ac:dyDescent="0.2">
      <c r="B12" s="91" t="s">
        <v>48</v>
      </c>
      <c r="C12" s="92"/>
      <c r="D12" s="92"/>
      <c r="E12" s="92"/>
      <c r="F12" s="92"/>
      <c r="G12" s="92"/>
      <c r="H12" s="92"/>
      <c r="I12" s="92"/>
    </row>
  </sheetData>
  <mergeCells count="1">
    <mergeCell ref="B2:H2"/>
  </mergeCells>
  <pageMargins left="1.49" right="0.53" top="0.67" bottom="0.56000000000000005" header="0.31496062992125984" footer="0.31496062992125984"/>
  <pageSetup paperSize="5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zoomScale="90" zoomScaleNormal="90" workbookViewId="0">
      <selection sqref="A1:H13"/>
    </sheetView>
  </sheetViews>
  <sheetFormatPr defaultRowHeight="14.25" x14ac:dyDescent="0.2"/>
  <cols>
    <col min="1" max="1" width="12.5703125" style="8" customWidth="1"/>
    <col min="2" max="2" width="4.7109375" style="8" customWidth="1"/>
    <col min="3" max="3" width="32.5703125" style="8" customWidth="1"/>
    <col min="4" max="4" width="22.42578125" style="8" customWidth="1"/>
    <col min="5" max="5" width="38.7109375" style="8" customWidth="1"/>
    <col min="6" max="6" width="44" style="8" customWidth="1"/>
    <col min="7" max="7" width="16" style="8" customWidth="1"/>
    <col min="8" max="8" width="18" style="8" customWidth="1"/>
    <col min="9" max="16384" width="9.140625" style="8"/>
  </cols>
  <sheetData>
    <row r="1" spans="2:10" ht="15" x14ac:dyDescent="0.25">
      <c r="H1" s="23"/>
    </row>
    <row r="2" spans="2:10" ht="63.75" customHeight="1" x14ac:dyDescent="0.2">
      <c r="B2" s="140" t="s">
        <v>49</v>
      </c>
      <c r="C2" s="144"/>
      <c r="D2" s="144"/>
      <c r="E2" s="144"/>
      <c r="F2" s="144"/>
      <c r="G2" s="144"/>
      <c r="H2" s="144"/>
    </row>
    <row r="3" spans="2:10" ht="15.75" x14ac:dyDescent="0.25">
      <c r="B3" s="28" t="s">
        <v>74</v>
      </c>
      <c r="C3" s="33"/>
      <c r="D3" s="33"/>
      <c r="E3" s="33"/>
      <c r="F3" s="33"/>
      <c r="G3" s="33"/>
      <c r="H3" s="33"/>
    </row>
    <row r="4" spans="2:10" ht="123.75" customHeight="1" x14ac:dyDescent="0.2">
      <c r="B4" s="9" t="s">
        <v>0</v>
      </c>
      <c r="C4" s="9" t="s">
        <v>1</v>
      </c>
      <c r="D4" s="9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2:10" x14ac:dyDescent="0.2">
      <c r="B5" s="35"/>
      <c r="C5" s="15"/>
      <c r="D5" s="15"/>
      <c r="E5" s="15"/>
      <c r="F5" s="15"/>
      <c r="G5" s="15"/>
      <c r="H5" s="15"/>
    </row>
    <row r="6" spans="2:10" x14ac:dyDescent="0.2">
      <c r="B6" s="15"/>
      <c r="C6" s="15"/>
      <c r="D6" s="15"/>
      <c r="E6" s="15"/>
      <c r="F6" s="15"/>
      <c r="G6" s="15"/>
      <c r="H6" s="15"/>
    </row>
    <row r="7" spans="2:10" x14ac:dyDescent="0.2">
      <c r="B7" s="15"/>
      <c r="C7" s="15"/>
      <c r="D7" s="15"/>
      <c r="E7" s="15"/>
      <c r="F7" s="15"/>
      <c r="G7" s="15"/>
      <c r="H7" s="15"/>
    </row>
    <row r="8" spans="2:10" x14ac:dyDescent="0.2">
      <c r="B8" s="15"/>
      <c r="C8" s="15"/>
      <c r="D8" s="15"/>
      <c r="E8" s="15"/>
      <c r="F8" s="15"/>
      <c r="G8" s="15"/>
      <c r="H8" s="15"/>
    </row>
    <row r="9" spans="2:10" x14ac:dyDescent="0.2">
      <c r="B9" s="15"/>
      <c r="C9" s="15"/>
      <c r="D9" s="15"/>
      <c r="E9" s="15"/>
      <c r="F9" s="15"/>
      <c r="G9" s="15"/>
      <c r="H9" s="15"/>
    </row>
    <row r="10" spans="2:10" x14ac:dyDescent="0.2">
      <c r="B10" s="15"/>
      <c r="C10" s="15"/>
      <c r="D10" s="15"/>
      <c r="E10" s="15"/>
      <c r="F10" s="15"/>
      <c r="G10" s="15"/>
      <c r="H10" s="15"/>
    </row>
    <row r="11" spans="2:10" x14ac:dyDescent="0.2">
      <c r="B11" s="15"/>
      <c r="C11" s="15"/>
      <c r="D11" s="15"/>
      <c r="E11" s="15"/>
      <c r="F11" s="15"/>
      <c r="G11" s="15"/>
      <c r="H11" s="15"/>
    </row>
    <row r="12" spans="2:10" ht="14.25" customHeight="1" x14ac:dyDescent="0.2">
      <c r="B12" s="145" t="s">
        <v>50</v>
      </c>
      <c r="C12" s="145"/>
      <c r="D12" s="145"/>
      <c r="E12" s="145"/>
      <c r="F12" s="145"/>
      <c r="G12" s="121"/>
      <c r="H12" s="121"/>
      <c r="I12" s="122"/>
      <c r="J12" s="122"/>
    </row>
  </sheetData>
  <mergeCells count="2">
    <mergeCell ref="B2:H2"/>
    <mergeCell ref="B12:F12"/>
  </mergeCells>
  <pageMargins left="1.1399999999999999" right="0.54" top="0.56000000000000005" bottom="0.47" header="0.31496062992125984" footer="0.31496062992125984"/>
  <pageSetup paperSize="5" scale="8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sqref="A1:G12"/>
    </sheetView>
  </sheetViews>
  <sheetFormatPr defaultRowHeight="15" x14ac:dyDescent="0.25"/>
  <cols>
    <col min="1" max="1" width="14.42578125" customWidth="1"/>
    <col min="2" max="2" width="7" customWidth="1"/>
    <col min="3" max="3" width="34.7109375" customWidth="1"/>
    <col min="4" max="4" width="31.140625" customWidth="1"/>
    <col min="5" max="5" width="30.28515625" customWidth="1"/>
    <col min="6" max="6" width="30.7109375" customWidth="1"/>
    <col min="7" max="7" width="17.28515625" customWidth="1"/>
  </cols>
  <sheetData>
    <row r="1" spans="2:9" x14ac:dyDescent="0.25">
      <c r="B1" s="8"/>
      <c r="C1" s="8"/>
      <c r="D1" s="8"/>
      <c r="E1" s="8"/>
      <c r="F1" s="8"/>
      <c r="G1" s="23"/>
    </row>
    <row r="2" spans="2:9" ht="62.25" customHeight="1" x14ac:dyDescent="0.25">
      <c r="B2" s="140" t="s">
        <v>51</v>
      </c>
      <c r="C2" s="140"/>
      <c r="D2" s="140"/>
      <c r="E2" s="140"/>
      <c r="F2" s="140"/>
      <c r="G2" s="140"/>
    </row>
    <row r="3" spans="2:9" ht="24.75" customHeight="1" x14ac:dyDescent="0.25">
      <c r="B3" s="28" t="s">
        <v>74</v>
      </c>
      <c r="C3" s="33"/>
      <c r="D3" s="33"/>
      <c r="E3" s="33"/>
      <c r="F3" s="33"/>
      <c r="G3" s="33"/>
    </row>
    <row r="4" spans="2:9" ht="35.25" customHeight="1" x14ac:dyDescent="0.25">
      <c r="B4" s="9" t="s">
        <v>7</v>
      </c>
      <c r="C4" s="9" t="s">
        <v>8</v>
      </c>
      <c r="D4" s="9" t="s">
        <v>9</v>
      </c>
      <c r="E4" s="9" t="s">
        <v>2</v>
      </c>
      <c r="F4" s="10" t="s">
        <v>5</v>
      </c>
      <c r="G4" s="9" t="s">
        <v>10</v>
      </c>
    </row>
    <row r="5" spans="2:9" x14ac:dyDescent="0.25">
      <c r="B5" s="15"/>
      <c r="C5" s="15"/>
      <c r="D5" s="15"/>
      <c r="E5" s="15"/>
      <c r="F5" s="15"/>
      <c r="G5" s="15"/>
    </row>
    <row r="6" spans="2:9" x14ac:dyDescent="0.25">
      <c r="B6" s="15"/>
      <c r="C6" s="15"/>
      <c r="D6" s="15"/>
      <c r="E6" s="15"/>
      <c r="F6" s="15"/>
      <c r="G6" s="15"/>
    </row>
    <row r="7" spans="2:9" x14ac:dyDescent="0.25">
      <c r="B7" s="15"/>
      <c r="C7" s="15"/>
      <c r="D7" s="15"/>
      <c r="E7" s="15"/>
      <c r="F7" s="15"/>
      <c r="G7" s="15"/>
    </row>
    <row r="8" spans="2:9" x14ac:dyDescent="0.25">
      <c r="B8" s="15"/>
      <c r="C8" s="15"/>
      <c r="D8" s="15"/>
      <c r="E8" s="15"/>
      <c r="F8" s="15"/>
      <c r="G8" s="15"/>
    </row>
    <row r="9" spans="2:9" x14ac:dyDescent="0.25">
      <c r="B9" s="15"/>
      <c r="C9" s="15"/>
      <c r="D9" s="15"/>
      <c r="E9" s="15"/>
      <c r="F9" s="15"/>
      <c r="G9" s="15"/>
    </row>
    <row r="10" spans="2:9" x14ac:dyDescent="0.25">
      <c r="B10" s="15"/>
      <c r="C10" s="15"/>
      <c r="D10" s="15"/>
      <c r="E10" s="15"/>
      <c r="F10" s="15"/>
      <c r="G10" s="15"/>
    </row>
    <row r="11" spans="2:9" x14ac:dyDescent="0.25">
      <c r="B11" s="15"/>
      <c r="C11" s="15"/>
      <c r="D11" s="15"/>
      <c r="E11" s="15"/>
      <c r="F11" s="15"/>
      <c r="G11" s="15"/>
    </row>
    <row r="12" spans="2:9" ht="15" customHeight="1" x14ac:dyDescent="0.25">
      <c r="B12" s="145" t="s">
        <v>50</v>
      </c>
      <c r="C12" s="145"/>
      <c r="D12" s="145"/>
      <c r="E12" s="145"/>
      <c r="F12" s="145"/>
      <c r="G12" s="121"/>
      <c r="H12" s="122"/>
      <c r="I12" s="122"/>
    </row>
    <row r="13" spans="2:9" x14ac:dyDescent="0.25">
      <c r="B13" s="8"/>
      <c r="C13" s="8"/>
      <c r="D13" s="8"/>
      <c r="E13" s="8"/>
      <c r="F13" s="8"/>
      <c r="G13" s="8"/>
    </row>
    <row r="14" spans="2:9" x14ac:dyDescent="0.25">
      <c r="B14" s="8"/>
      <c r="C14" s="8"/>
      <c r="D14" s="8"/>
      <c r="E14" s="8"/>
      <c r="F14" s="8"/>
      <c r="G14" s="8"/>
    </row>
    <row r="15" spans="2:9" x14ac:dyDescent="0.25">
      <c r="B15" s="8"/>
      <c r="C15" s="8"/>
      <c r="D15" s="8"/>
      <c r="E15" s="8"/>
      <c r="F15" s="8"/>
      <c r="G15" s="8"/>
    </row>
  </sheetData>
  <mergeCells count="2">
    <mergeCell ref="B2:G2"/>
    <mergeCell ref="B12:F12"/>
  </mergeCells>
  <pageMargins left="1.43" right="0.51" top="0.62" bottom="0.53" header="0.34" footer="0.31496062992125984"/>
  <pageSetup paperSize="5" scale="8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zoomScale="89" workbookViewId="0">
      <selection sqref="A1:H12"/>
    </sheetView>
  </sheetViews>
  <sheetFormatPr defaultRowHeight="14.25" x14ac:dyDescent="0.2"/>
  <cols>
    <col min="1" max="1" width="12.7109375" style="8" customWidth="1"/>
    <col min="2" max="2" width="6.140625" style="8" customWidth="1"/>
    <col min="3" max="3" width="25.7109375" style="8" customWidth="1"/>
    <col min="4" max="4" width="21.28515625" style="8" customWidth="1"/>
    <col min="5" max="5" width="45" style="8" customWidth="1"/>
    <col min="6" max="6" width="38.28515625" style="8" customWidth="1"/>
    <col min="7" max="7" width="15.7109375" style="8" customWidth="1"/>
    <col min="8" max="8" width="17.5703125" style="8" customWidth="1"/>
    <col min="9" max="16384" width="9.140625" style="8"/>
  </cols>
  <sheetData>
    <row r="1" spans="2:10" ht="15" x14ac:dyDescent="0.25">
      <c r="H1" s="23"/>
    </row>
    <row r="2" spans="2:10" ht="72" customHeight="1" x14ac:dyDescent="0.2">
      <c r="B2" s="140" t="s">
        <v>52</v>
      </c>
      <c r="C2" s="141"/>
      <c r="D2" s="141"/>
      <c r="E2" s="141"/>
      <c r="F2" s="141"/>
      <c r="G2" s="141"/>
      <c r="H2" s="141"/>
    </row>
    <row r="3" spans="2:10" ht="15.75" x14ac:dyDescent="0.2">
      <c r="B3" s="28" t="s">
        <v>74</v>
      </c>
      <c r="C3" s="36"/>
      <c r="D3" s="36"/>
      <c r="E3" s="36"/>
      <c r="F3" s="36"/>
      <c r="G3" s="36"/>
      <c r="H3" s="36"/>
    </row>
    <row r="4" spans="2:10" ht="91.5" customHeight="1" x14ac:dyDescent="0.2">
      <c r="B4" s="9" t="s">
        <v>0</v>
      </c>
      <c r="C4" s="9" t="s">
        <v>1</v>
      </c>
      <c r="D4" s="9" t="s">
        <v>2</v>
      </c>
      <c r="E4" s="10" t="s">
        <v>3</v>
      </c>
      <c r="F4" s="10" t="s">
        <v>11</v>
      </c>
      <c r="G4" s="10" t="s">
        <v>5</v>
      </c>
      <c r="H4" s="10" t="s">
        <v>6</v>
      </c>
    </row>
    <row r="5" spans="2:10" x14ac:dyDescent="0.2">
      <c r="B5" s="35"/>
      <c r="C5" s="15"/>
      <c r="D5" s="15"/>
      <c r="E5" s="15"/>
      <c r="F5" s="15"/>
      <c r="G5" s="15"/>
      <c r="H5" s="15"/>
    </row>
    <row r="6" spans="2:10" x14ac:dyDescent="0.2">
      <c r="B6" s="15"/>
      <c r="C6" s="15"/>
      <c r="D6" s="15"/>
      <c r="E6" s="15"/>
      <c r="F6" s="15"/>
      <c r="G6" s="15"/>
      <c r="H6" s="15"/>
    </row>
    <row r="7" spans="2:10" x14ac:dyDescent="0.2">
      <c r="B7" s="15"/>
      <c r="C7" s="15"/>
      <c r="D7" s="15"/>
      <c r="E7" s="15"/>
      <c r="F7" s="15"/>
      <c r="G7" s="15"/>
      <c r="H7" s="15"/>
    </row>
    <row r="8" spans="2:10" x14ac:dyDescent="0.2">
      <c r="B8" s="15"/>
      <c r="C8" s="15"/>
      <c r="D8" s="15"/>
      <c r="E8" s="15"/>
      <c r="F8" s="15"/>
      <c r="G8" s="15"/>
      <c r="H8" s="15"/>
    </row>
    <row r="9" spans="2:10" x14ac:dyDescent="0.2">
      <c r="B9" s="15"/>
      <c r="C9" s="15"/>
      <c r="D9" s="15"/>
      <c r="E9" s="15"/>
      <c r="F9" s="15"/>
      <c r="G9" s="15"/>
      <c r="H9" s="15"/>
    </row>
    <row r="10" spans="2:10" x14ac:dyDescent="0.2">
      <c r="B10" s="15"/>
      <c r="C10" s="15"/>
      <c r="D10" s="15"/>
      <c r="E10" s="15"/>
      <c r="F10" s="15"/>
      <c r="G10" s="15"/>
      <c r="H10" s="15"/>
    </row>
    <row r="11" spans="2:10" x14ac:dyDescent="0.2">
      <c r="B11" s="15"/>
      <c r="C11" s="15"/>
      <c r="D11" s="15"/>
      <c r="E11" s="15"/>
      <c r="F11" s="15"/>
      <c r="G11" s="15"/>
      <c r="H11" s="15"/>
    </row>
    <row r="12" spans="2:10" ht="14.25" customHeight="1" x14ac:dyDescent="0.2">
      <c r="B12" s="145" t="s">
        <v>50</v>
      </c>
      <c r="C12" s="145"/>
      <c r="D12" s="145"/>
      <c r="E12" s="145"/>
      <c r="F12" s="145"/>
      <c r="G12" s="121"/>
      <c r="H12" s="121"/>
      <c r="I12" s="122"/>
      <c r="J12" s="122"/>
    </row>
  </sheetData>
  <mergeCells count="2">
    <mergeCell ref="B2:H2"/>
    <mergeCell ref="B12:F12"/>
  </mergeCells>
  <pageMargins left="1.35" right="0.56000000000000005" top="0.6" bottom="0.5" header="0.31496062992125984" footer="0.31496062992125984"/>
  <pageSetup paperSize="5" scale="8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"/>
  <sheetViews>
    <sheetView zoomScale="80" zoomScaleNormal="80" workbookViewId="0">
      <selection sqref="A1:P11"/>
    </sheetView>
  </sheetViews>
  <sheetFormatPr defaultRowHeight="14.25" x14ac:dyDescent="0.2"/>
  <cols>
    <col min="1" max="1" width="13" style="8" customWidth="1"/>
    <col min="2" max="2" width="5.42578125" style="8" customWidth="1"/>
    <col min="3" max="3" width="35.85546875" style="8" customWidth="1"/>
    <col min="4" max="4" width="14.28515625" style="8" customWidth="1"/>
    <col min="5" max="5" width="21" style="8" customWidth="1"/>
    <col min="6" max="6" width="24.5703125" style="8" customWidth="1"/>
    <col min="7" max="7" width="9.7109375" style="8" customWidth="1"/>
    <col min="8" max="8" width="14.28515625" style="8" customWidth="1"/>
    <col min="9" max="9" width="12.140625" style="8" customWidth="1"/>
    <col min="10" max="10" width="10.7109375" style="8" customWidth="1"/>
    <col min="11" max="11" width="12.28515625" style="8" customWidth="1"/>
    <col min="12" max="12" width="11.5703125" style="8" customWidth="1"/>
    <col min="13" max="13" width="11" style="8" customWidth="1"/>
    <col min="14" max="14" width="13.140625" style="8" customWidth="1"/>
    <col min="15" max="15" width="11.85546875" style="8" customWidth="1"/>
    <col min="16" max="16" width="15.140625" style="8" customWidth="1"/>
    <col min="17" max="17" width="13.140625" style="8" customWidth="1"/>
    <col min="18" max="16384" width="9.140625" style="8"/>
  </cols>
  <sheetData>
    <row r="1" spans="2:16" ht="15" x14ac:dyDescent="0.25">
      <c r="P1" s="23"/>
    </row>
    <row r="2" spans="2:16" ht="51.75" customHeight="1" x14ac:dyDescent="0.2">
      <c r="B2" s="140" t="s">
        <v>76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2:16" ht="20.25" customHeight="1" x14ac:dyDescent="0.2">
      <c r="B3" s="28" t="s">
        <v>74</v>
      </c>
      <c r="C3" s="36"/>
      <c r="D3" s="36"/>
      <c r="E3" s="36"/>
      <c r="F3" s="36"/>
      <c r="G3" s="36"/>
      <c r="H3" s="36"/>
    </row>
    <row r="4" spans="2:16" ht="140.25" customHeight="1" x14ac:dyDescent="0.2">
      <c r="B4" s="150" t="s">
        <v>12</v>
      </c>
      <c r="C4" s="150" t="s">
        <v>1</v>
      </c>
      <c r="D4" s="150" t="s">
        <v>2</v>
      </c>
      <c r="E4" s="146" t="s">
        <v>3</v>
      </c>
      <c r="F4" s="146" t="s">
        <v>4</v>
      </c>
      <c r="G4" s="146" t="s">
        <v>5</v>
      </c>
      <c r="H4" s="146" t="s">
        <v>13</v>
      </c>
      <c r="I4" s="146" t="s">
        <v>14</v>
      </c>
      <c r="J4" s="146" t="s">
        <v>54</v>
      </c>
      <c r="K4" s="148" t="s">
        <v>53</v>
      </c>
      <c r="L4" s="152"/>
      <c r="M4" s="149"/>
      <c r="N4" s="148" t="s">
        <v>15</v>
      </c>
      <c r="O4" s="149"/>
      <c r="P4" s="146" t="s">
        <v>16</v>
      </c>
    </row>
    <row r="5" spans="2:16" ht="42" customHeight="1" x14ac:dyDescent="0.2">
      <c r="B5" s="151"/>
      <c r="C5" s="151"/>
      <c r="D5" s="151"/>
      <c r="E5" s="147"/>
      <c r="F5" s="147"/>
      <c r="G5" s="147"/>
      <c r="H5" s="147"/>
      <c r="I5" s="147"/>
      <c r="J5" s="147"/>
      <c r="K5" s="93" t="s">
        <v>55</v>
      </c>
      <c r="L5" s="77" t="s">
        <v>56</v>
      </c>
      <c r="M5" s="77" t="s">
        <v>57</v>
      </c>
      <c r="N5" s="51" t="s">
        <v>17</v>
      </c>
      <c r="O5" s="50" t="s">
        <v>18</v>
      </c>
      <c r="P5" s="147"/>
    </row>
    <row r="6" spans="2:16" ht="23.25" customHeight="1" x14ac:dyDescent="0.2">
      <c r="B6" s="47">
        <v>1</v>
      </c>
      <c r="C6" s="47">
        <v>2</v>
      </c>
      <c r="D6" s="47">
        <v>3</v>
      </c>
      <c r="E6" s="47">
        <v>4</v>
      </c>
      <c r="F6" s="47">
        <v>5</v>
      </c>
      <c r="G6" s="47">
        <v>6</v>
      </c>
      <c r="H6" s="47">
        <v>7</v>
      </c>
      <c r="I6" s="47">
        <v>8</v>
      </c>
      <c r="J6" s="47">
        <v>9</v>
      </c>
      <c r="K6" s="47">
        <v>10</v>
      </c>
      <c r="L6" s="48" t="s">
        <v>58</v>
      </c>
      <c r="M6" s="47">
        <v>12</v>
      </c>
      <c r="N6" s="47" t="s">
        <v>59</v>
      </c>
      <c r="O6" s="48" t="s">
        <v>60</v>
      </c>
      <c r="P6" s="47">
        <v>15</v>
      </c>
    </row>
    <row r="7" spans="2:16" ht="23.25" customHeight="1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  <c r="M7" s="47"/>
      <c r="N7" s="47"/>
      <c r="O7" s="48"/>
      <c r="P7" s="47"/>
    </row>
    <row r="8" spans="2:16" ht="23.25" customHeight="1" x14ac:dyDescent="0.2">
      <c r="B8" s="47"/>
      <c r="C8" s="47"/>
      <c r="D8" s="47"/>
      <c r="E8" s="47"/>
      <c r="F8" s="47"/>
      <c r="G8" s="47"/>
      <c r="H8" s="47"/>
      <c r="I8" s="47"/>
      <c r="J8" s="47"/>
      <c r="K8" s="47"/>
      <c r="L8" s="48"/>
      <c r="M8" s="47"/>
      <c r="N8" s="47"/>
      <c r="O8" s="48"/>
      <c r="P8" s="47"/>
    </row>
    <row r="9" spans="2:16" s="21" customFormat="1" ht="35.25" customHeight="1" x14ac:dyDescent="0.25">
      <c r="B9" s="126"/>
      <c r="C9" s="127"/>
      <c r="D9" s="128"/>
      <c r="E9" s="126"/>
      <c r="F9" s="126"/>
      <c r="G9" s="126"/>
      <c r="H9" s="129"/>
      <c r="I9" s="130"/>
      <c r="J9" s="130"/>
      <c r="K9" s="130"/>
      <c r="L9" s="130"/>
      <c r="M9" s="130"/>
      <c r="N9" s="131"/>
      <c r="O9" s="132"/>
      <c r="P9" s="123"/>
    </row>
    <row r="10" spans="2:16" ht="24" customHeight="1" x14ac:dyDescent="0.2">
      <c r="B10" s="84"/>
      <c r="C10" s="85"/>
      <c r="D10" s="86"/>
      <c r="E10" s="87"/>
      <c r="F10" s="87"/>
      <c r="G10" s="87"/>
      <c r="H10" s="87"/>
      <c r="I10" s="124"/>
      <c r="J10" s="124"/>
      <c r="K10" s="124"/>
      <c r="L10" s="124"/>
      <c r="M10" s="124"/>
      <c r="N10" s="125"/>
      <c r="O10" s="124"/>
      <c r="P10" s="87"/>
    </row>
  </sheetData>
  <mergeCells count="13">
    <mergeCell ref="B2:P2"/>
    <mergeCell ref="F4:F5"/>
    <mergeCell ref="G4:G5"/>
    <mergeCell ref="H4:H5"/>
    <mergeCell ref="I4:I5"/>
    <mergeCell ref="N4:O4"/>
    <mergeCell ref="P4:P5"/>
    <mergeCell ref="B4:B5"/>
    <mergeCell ref="C4:C5"/>
    <mergeCell ref="D4:D5"/>
    <mergeCell ref="E4:E5"/>
    <mergeCell ref="J4:J5"/>
    <mergeCell ref="K4:M4"/>
  </mergeCells>
  <pageMargins left="1.29" right="0.35" top="0.5" bottom="0.43" header="0.31496062992125984" footer="0.31496062992125984"/>
  <pageSetup paperSize="5" scale="6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topLeftCell="A7" zoomScale="90" zoomScaleNormal="90" workbookViewId="0">
      <selection sqref="A1:M25"/>
    </sheetView>
  </sheetViews>
  <sheetFormatPr defaultRowHeight="15" x14ac:dyDescent="0.25"/>
  <cols>
    <col min="1" max="1" width="11" customWidth="1"/>
    <col min="2" max="2" width="4.5703125" customWidth="1"/>
    <col min="3" max="3" width="51.28515625" customWidth="1"/>
    <col min="4" max="4" width="51.85546875" customWidth="1"/>
    <col min="5" max="5" width="17" customWidth="1"/>
    <col min="6" max="6" width="13.140625" customWidth="1"/>
    <col min="7" max="7" width="15" customWidth="1"/>
    <col min="8" max="8" width="15.7109375" bestFit="1" customWidth="1"/>
    <col min="9" max="9" width="10.85546875" customWidth="1"/>
    <col min="10" max="10" width="11.42578125" style="104" customWidth="1"/>
    <col min="11" max="11" width="15.42578125" customWidth="1"/>
    <col min="12" max="12" width="12.140625" customWidth="1"/>
    <col min="13" max="13" width="16.140625" customWidth="1"/>
  </cols>
  <sheetData>
    <row r="1" spans="2:13" x14ac:dyDescent="0.25">
      <c r="B1" s="8"/>
      <c r="C1" s="8"/>
      <c r="D1" s="8"/>
      <c r="E1" s="8"/>
      <c r="F1" s="8"/>
      <c r="G1" s="8"/>
      <c r="H1" s="8"/>
      <c r="I1" s="8"/>
      <c r="J1" s="99"/>
      <c r="K1" s="8"/>
      <c r="L1" s="8"/>
      <c r="M1" s="23"/>
    </row>
    <row r="2" spans="2:13" ht="51" customHeight="1" x14ac:dyDescent="0.25">
      <c r="B2" s="140" t="s">
        <v>77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2:13" ht="17.25" customHeight="1" x14ac:dyDescent="0.25">
      <c r="B3" s="24"/>
      <c r="C3" s="24"/>
      <c r="D3" s="24"/>
      <c r="E3" s="24"/>
      <c r="F3" s="24"/>
      <c r="G3" s="24"/>
      <c r="H3" s="24"/>
      <c r="I3" s="24"/>
      <c r="J3" s="100"/>
      <c r="K3" s="24"/>
      <c r="L3" s="24"/>
      <c r="M3" s="24"/>
    </row>
    <row r="4" spans="2:13" ht="15.75" x14ac:dyDescent="0.25">
      <c r="B4" s="28" t="s">
        <v>74</v>
      </c>
      <c r="C4" s="36"/>
      <c r="D4" s="36"/>
      <c r="E4" s="36"/>
      <c r="F4" s="36"/>
      <c r="G4" s="36"/>
      <c r="H4" s="36"/>
      <c r="I4" s="8"/>
      <c r="J4" s="99"/>
      <c r="K4" s="8"/>
      <c r="L4" s="8"/>
      <c r="M4" s="8"/>
    </row>
    <row r="5" spans="2:13" ht="28.5" customHeight="1" x14ac:dyDescent="0.25">
      <c r="B5" s="153" t="s">
        <v>12</v>
      </c>
      <c r="C5" s="153" t="s">
        <v>43</v>
      </c>
      <c r="D5" s="153" t="s">
        <v>9</v>
      </c>
      <c r="E5" s="155" t="s">
        <v>2</v>
      </c>
      <c r="F5" s="155" t="s">
        <v>20</v>
      </c>
      <c r="G5" s="155" t="s">
        <v>21</v>
      </c>
      <c r="H5" s="158" t="s">
        <v>53</v>
      </c>
      <c r="I5" s="158"/>
      <c r="J5" s="158"/>
      <c r="K5" s="159" t="s">
        <v>15</v>
      </c>
      <c r="L5" s="160"/>
      <c r="M5" s="155" t="s">
        <v>16</v>
      </c>
    </row>
    <row r="6" spans="2:13" ht="37.5" customHeight="1" x14ac:dyDescent="0.25">
      <c r="B6" s="154"/>
      <c r="C6" s="154"/>
      <c r="D6" s="154"/>
      <c r="E6" s="156"/>
      <c r="F6" s="156"/>
      <c r="G6" s="156"/>
      <c r="H6" s="77" t="s">
        <v>55</v>
      </c>
      <c r="I6" s="77" t="s">
        <v>56</v>
      </c>
      <c r="J6" s="101" t="s">
        <v>57</v>
      </c>
      <c r="K6" s="89" t="s">
        <v>17</v>
      </c>
      <c r="L6" s="88" t="s">
        <v>18</v>
      </c>
      <c r="M6" s="156"/>
    </row>
    <row r="7" spans="2:13" s="39" customFormat="1" ht="19.5" customHeight="1" x14ac:dyDescent="0.2">
      <c r="B7" s="47">
        <v>1</v>
      </c>
      <c r="C7" s="47">
        <v>2</v>
      </c>
      <c r="D7" s="47">
        <v>3</v>
      </c>
      <c r="E7" s="47">
        <v>4</v>
      </c>
      <c r="F7" s="47">
        <v>5</v>
      </c>
      <c r="G7" s="47">
        <v>6</v>
      </c>
      <c r="H7" s="47">
        <v>7</v>
      </c>
      <c r="I7" s="47" t="s">
        <v>22</v>
      </c>
      <c r="J7" s="137">
        <v>9</v>
      </c>
      <c r="K7" s="47" t="s">
        <v>23</v>
      </c>
      <c r="L7" s="47" t="s">
        <v>24</v>
      </c>
      <c r="M7" s="48">
        <v>12</v>
      </c>
    </row>
    <row r="8" spans="2:13" s="70" customFormat="1" ht="27.75" customHeight="1" x14ac:dyDescent="0.25">
      <c r="B8" s="65">
        <v>1</v>
      </c>
      <c r="C8" s="66" t="s">
        <v>26</v>
      </c>
      <c r="D8" s="66" t="s">
        <v>26</v>
      </c>
      <c r="E8" s="57">
        <f>'02-Swakelola-RUP APBD'!E6</f>
        <v>76725850</v>
      </c>
      <c r="F8" s="68" t="s">
        <v>25</v>
      </c>
      <c r="G8" s="69" t="s">
        <v>41</v>
      </c>
      <c r="H8" s="79">
        <v>75931000</v>
      </c>
      <c r="I8" s="98">
        <f>H8/E8*100</f>
        <v>98.964038847402804</v>
      </c>
      <c r="J8" s="102">
        <v>100</v>
      </c>
      <c r="K8" s="67">
        <f t="shared" ref="K8:K22" si="0">E8-H8</f>
        <v>794850</v>
      </c>
      <c r="L8" s="134">
        <f>K8/E8*100</f>
        <v>1.0359611525972015</v>
      </c>
      <c r="M8" s="69" t="s">
        <v>41</v>
      </c>
    </row>
    <row r="9" spans="2:13" s="70" customFormat="1" ht="27.75" customHeight="1" x14ac:dyDescent="0.25">
      <c r="B9" s="68">
        <v>2</v>
      </c>
      <c r="C9" s="71" t="s">
        <v>27</v>
      </c>
      <c r="D9" s="71" t="s">
        <v>27</v>
      </c>
      <c r="E9" s="57">
        <f>'02-Swakelola-RUP APBD'!E7</f>
        <v>10000000</v>
      </c>
      <c r="F9" s="68" t="s">
        <v>25</v>
      </c>
      <c r="G9" s="69" t="s">
        <v>41</v>
      </c>
      <c r="H9" s="79">
        <v>9725000</v>
      </c>
      <c r="I9" s="98">
        <f t="shared" ref="I9:I22" si="1">H9/E9*100</f>
        <v>97.25</v>
      </c>
      <c r="J9" s="102">
        <v>100</v>
      </c>
      <c r="K9" s="67">
        <f t="shared" si="0"/>
        <v>275000</v>
      </c>
      <c r="L9" s="134">
        <f t="shared" ref="L9:L22" si="2">K9/E9*100</f>
        <v>2.75</v>
      </c>
      <c r="M9" s="69" t="s">
        <v>41</v>
      </c>
    </row>
    <row r="10" spans="2:13" s="70" customFormat="1" ht="27.75" customHeight="1" x14ac:dyDescent="0.25">
      <c r="B10" s="65">
        <v>3</v>
      </c>
      <c r="C10" s="40" t="s">
        <v>28</v>
      </c>
      <c r="D10" s="40" t="s">
        <v>28</v>
      </c>
      <c r="E10" s="57">
        <f>'02-Swakelola-RUP APBD'!E8</f>
        <v>25000000</v>
      </c>
      <c r="F10" s="68" t="s">
        <v>25</v>
      </c>
      <c r="G10" s="69" t="s">
        <v>41</v>
      </c>
      <c r="H10" s="79">
        <v>24821250</v>
      </c>
      <c r="I10" s="98">
        <f t="shared" si="1"/>
        <v>99.284999999999997</v>
      </c>
      <c r="J10" s="102">
        <v>100</v>
      </c>
      <c r="K10" s="67">
        <f t="shared" si="0"/>
        <v>178750</v>
      </c>
      <c r="L10" s="134">
        <f t="shared" si="2"/>
        <v>0.71499999999999997</v>
      </c>
      <c r="M10" s="69" t="s">
        <v>41</v>
      </c>
    </row>
    <row r="11" spans="2:13" s="70" customFormat="1" ht="27.75" customHeight="1" x14ac:dyDescent="0.25">
      <c r="B11" s="68">
        <v>4</v>
      </c>
      <c r="C11" s="40" t="s">
        <v>29</v>
      </c>
      <c r="D11" s="40" t="s">
        <v>29</v>
      </c>
      <c r="E11" s="57">
        <f>'02-Swakelola-RUP APBD'!E9</f>
        <v>63563000</v>
      </c>
      <c r="F11" s="68" t="s">
        <v>25</v>
      </c>
      <c r="G11" s="69" t="s">
        <v>41</v>
      </c>
      <c r="H11" s="79">
        <v>53688850</v>
      </c>
      <c r="I11" s="98">
        <f t="shared" si="1"/>
        <v>84.46556959237293</v>
      </c>
      <c r="J11" s="102">
        <v>100</v>
      </c>
      <c r="K11" s="67">
        <f t="shared" si="0"/>
        <v>9874150</v>
      </c>
      <c r="L11" s="134">
        <f t="shared" si="2"/>
        <v>15.534430407627079</v>
      </c>
      <c r="M11" s="69" t="s">
        <v>41</v>
      </c>
    </row>
    <row r="12" spans="2:13" s="70" customFormat="1" ht="27.75" customHeight="1" x14ac:dyDescent="0.25">
      <c r="B12" s="65">
        <v>5</v>
      </c>
      <c r="C12" s="40" t="s">
        <v>30</v>
      </c>
      <c r="D12" s="40" t="s">
        <v>30</v>
      </c>
      <c r="E12" s="57">
        <f>'02-Swakelola-RUP APBD'!E10</f>
        <v>10000000</v>
      </c>
      <c r="F12" s="68" t="s">
        <v>25</v>
      </c>
      <c r="G12" s="69" t="s">
        <v>41</v>
      </c>
      <c r="H12" s="79">
        <v>9794000</v>
      </c>
      <c r="I12" s="98">
        <f t="shared" si="1"/>
        <v>97.94</v>
      </c>
      <c r="J12" s="102">
        <v>100</v>
      </c>
      <c r="K12" s="67">
        <f t="shared" si="0"/>
        <v>206000</v>
      </c>
      <c r="L12" s="134">
        <f t="shared" si="2"/>
        <v>2.06</v>
      </c>
      <c r="M12" s="69" t="s">
        <v>41</v>
      </c>
    </row>
    <row r="13" spans="2:13" s="70" customFormat="1" ht="27.75" customHeight="1" x14ac:dyDescent="0.25">
      <c r="B13" s="68">
        <v>6</v>
      </c>
      <c r="C13" s="40" t="s">
        <v>31</v>
      </c>
      <c r="D13" s="40" t="s">
        <v>31</v>
      </c>
      <c r="E13" s="57">
        <f>'02-Swakelola-RUP APBD'!E11</f>
        <v>603790000</v>
      </c>
      <c r="F13" s="68" t="s">
        <v>25</v>
      </c>
      <c r="G13" s="69" t="s">
        <v>41</v>
      </c>
      <c r="H13" s="79">
        <v>597363890</v>
      </c>
      <c r="I13" s="98">
        <f t="shared" si="1"/>
        <v>98.935704466784813</v>
      </c>
      <c r="J13" s="102">
        <v>100</v>
      </c>
      <c r="K13" s="67">
        <f t="shared" si="0"/>
        <v>6426110</v>
      </c>
      <c r="L13" s="134">
        <f t="shared" si="2"/>
        <v>1.0642955332151907</v>
      </c>
      <c r="M13" s="69" t="s">
        <v>41</v>
      </c>
    </row>
    <row r="14" spans="2:13" s="70" customFormat="1" ht="27.75" customHeight="1" x14ac:dyDescent="0.25">
      <c r="B14" s="65">
        <v>7</v>
      </c>
      <c r="C14" s="40" t="s">
        <v>32</v>
      </c>
      <c r="D14" s="40" t="s">
        <v>32</v>
      </c>
      <c r="E14" s="57">
        <f>'02-Swakelola-RUP APBD'!E12</f>
        <v>20000000</v>
      </c>
      <c r="F14" s="68" t="s">
        <v>25</v>
      </c>
      <c r="G14" s="69" t="s">
        <v>41</v>
      </c>
      <c r="H14" s="79">
        <v>20000000</v>
      </c>
      <c r="I14" s="98">
        <f t="shared" si="1"/>
        <v>100</v>
      </c>
      <c r="J14" s="102">
        <v>100</v>
      </c>
      <c r="K14" s="67">
        <f t="shared" si="0"/>
        <v>0</v>
      </c>
      <c r="L14" s="134">
        <f t="shared" si="2"/>
        <v>0</v>
      </c>
      <c r="M14" s="69" t="s">
        <v>41</v>
      </c>
    </row>
    <row r="15" spans="2:13" s="70" customFormat="1" ht="27.75" customHeight="1" x14ac:dyDescent="0.25">
      <c r="B15" s="68">
        <v>8</v>
      </c>
      <c r="C15" s="40" t="s">
        <v>33</v>
      </c>
      <c r="D15" s="40" t="s">
        <v>33</v>
      </c>
      <c r="E15" s="57">
        <f>'02-Swakelola-RUP APBD'!E13</f>
        <v>96029000</v>
      </c>
      <c r="F15" s="68" t="s">
        <v>25</v>
      </c>
      <c r="G15" s="69" t="s">
        <v>41</v>
      </c>
      <c r="H15" s="79">
        <v>95372400</v>
      </c>
      <c r="I15" s="98">
        <f t="shared" si="1"/>
        <v>99.316248216684542</v>
      </c>
      <c r="J15" s="102">
        <v>100</v>
      </c>
      <c r="K15" s="67">
        <f t="shared" si="0"/>
        <v>656600</v>
      </c>
      <c r="L15" s="134">
        <f t="shared" si="2"/>
        <v>0.68375178331545672</v>
      </c>
      <c r="M15" s="69" t="s">
        <v>41</v>
      </c>
    </row>
    <row r="16" spans="2:13" s="70" customFormat="1" ht="27.75" customHeight="1" x14ac:dyDescent="0.25">
      <c r="B16" s="65">
        <v>9</v>
      </c>
      <c r="C16" s="40" t="s">
        <v>34</v>
      </c>
      <c r="D16" s="40" t="s">
        <v>34</v>
      </c>
      <c r="E16" s="57">
        <f>'02-Swakelola-RUP APBD'!E14</f>
        <v>92326000</v>
      </c>
      <c r="F16" s="68" t="s">
        <v>25</v>
      </c>
      <c r="G16" s="69" t="s">
        <v>41</v>
      </c>
      <c r="H16" s="79">
        <v>91846500</v>
      </c>
      <c r="I16" s="98">
        <f t="shared" si="1"/>
        <v>99.480644672140031</v>
      </c>
      <c r="J16" s="102">
        <v>100</v>
      </c>
      <c r="K16" s="67">
        <f t="shared" si="0"/>
        <v>479500</v>
      </c>
      <c r="L16" s="134">
        <f t="shared" si="2"/>
        <v>0.5193553278599744</v>
      </c>
      <c r="M16" s="69" t="s">
        <v>41</v>
      </c>
    </row>
    <row r="17" spans="2:15" s="70" customFormat="1" ht="27.75" customHeight="1" x14ac:dyDescent="0.25">
      <c r="B17" s="68">
        <v>10</v>
      </c>
      <c r="C17" s="40" t="s">
        <v>35</v>
      </c>
      <c r="D17" s="40" t="s">
        <v>35</v>
      </c>
      <c r="E17" s="57">
        <f>'02-Swakelola-RUP APBD'!E15</f>
        <v>91754750</v>
      </c>
      <c r="F17" s="68" t="s">
        <v>25</v>
      </c>
      <c r="G17" s="69" t="s">
        <v>41</v>
      </c>
      <c r="H17" s="79">
        <v>81311400</v>
      </c>
      <c r="I17" s="98">
        <f t="shared" si="1"/>
        <v>88.618191428781614</v>
      </c>
      <c r="J17" s="102">
        <v>100</v>
      </c>
      <c r="K17" s="67">
        <f t="shared" si="0"/>
        <v>10443350</v>
      </c>
      <c r="L17" s="134">
        <f t="shared" si="2"/>
        <v>11.381808571218384</v>
      </c>
      <c r="M17" s="69" t="s">
        <v>41</v>
      </c>
    </row>
    <row r="18" spans="2:15" s="70" customFormat="1" ht="27.75" customHeight="1" x14ac:dyDescent="0.25">
      <c r="B18" s="65">
        <v>11</v>
      </c>
      <c r="C18" s="40" t="s">
        <v>36</v>
      </c>
      <c r="D18" s="40" t="s">
        <v>36</v>
      </c>
      <c r="E18" s="57">
        <f>'02-Swakelola-RUP APBD'!E16</f>
        <v>73064000</v>
      </c>
      <c r="F18" s="68" t="s">
        <v>25</v>
      </c>
      <c r="G18" s="69" t="s">
        <v>41</v>
      </c>
      <c r="H18" s="79">
        <v>59187500</v>
      </c>
      <c r="I18" s="98">
        <f t="shared" si="1"/>
        <v>81.0077466330888</v>
      </c>
      <c r="J18" s="102">
        <v>100</v>
      </c>
      <c r="K18" s="67">
        <f t="shared" si="0"/>
        <v>13876500</v>
      </c>
      <c r="L18" s="134">
        <f t="shared" si="2"/>
        <v>18.992253366911203</v>
      </c>
      <c r="M18" s="69" t="s">
        <v>41</v>
      </c>
    </row>
    <row r="19" spans="2:15" s="70" customFormat="1" ht="27.75" customHeight="1" x14ac:dyDescent="0.25">
      <c r="B19" s="68">
        <v>12</v>
      </c>
      <c r="C19" s="40" t="s">
        <v>37</v>
      </c>
      <c r="D19" s="40" t="s">
        <v>37</v>
      </c>
      <c r="E19" s="57">
        <f>'02-Swakelola-RUP APBD'!E17</f>
        <v>87516000</v>
      </c>
      <c r="F19" s="68" t="s">
        <v>25</v>
      </c>
      <c r="G19" s="69" t="s">
        <v>41</v>
      </c>
      <c r="H19" s="79">
        <v>82240500</v>
      </c>
      <c r="I19" s="98">
        <f t="shared" si="1"/>
        <v>93.971959413135892</v>
      </c>
      <c r="J19" s="102">
        <v>95</v>
      </c>
      <c r="K19" s="67">
        <f t="shared" si="0"/>
        <v>5275500</v>
      </c>
      <c r="L19" s="134">
        <f t="shared" si="2"/>
        <v>6.0280405868641163</v>
      </c>
      <c r="M19" s="69" t="s">
        <v>41</v>
      </c>
    </row>
    <row r="20" spans="2:15" s="70" customFormat="1" ht="27.75" customHeight="1" x14ac:dyDescent="0.25">
      <c r="B20" s="65">
        <v>13</v>
      </c>
      <c r="C20" s="40" t="s">
        <v>38</v>
      </c>
      <c r="D20" s="40" t="s">
        <v>38</v>
      </c>
      <c r="E20" s="57">
        <f>'02-Swakelola-RUP APBD'!E18</f>
        <v>48921300</v>
      </c>
      <c r="F20" s="68" t="s">
        <v>25</v>
      </c>
      <c r="G20" s="69" t="s">
        <v>41</v>
      </c>
      <c r="H20" s="79">
        <v>48258500</v>
      </c>
      <c r="I20" s="98">
        <f t="shared" si="1"/>
        <v>98.645170917371374</v>
      </c>
      <c r="J20" s="102">
        <v>100</v>
      </c>
      <c r="K20" s="67">
        <f t="shared" si="0"/>
        <v>662800</v>
      </c>
      <c r="L20" s="134">
        <f t="shared" si="2"/>
        <v>1.35482908262863</v>
      </c>
      <c r="M20" s="69" t="s">
        <v>41</v>
      </c>
    </row>
    <row r="21" spans="2:15" s="70" customFormat="1" ht="27.75" customHeight="1" x14ac:dyDescent="0.25">
      <c r="B21" s="68">
        <v>14</v>
      </c>
      <c r="C21" s="40" t="s">
        <v>39</v>
      </c>
      <c r="D21" s="40" t="s">
        <v>39</v>
      </c>
      <c r="E21" s="57">
        <f>'02-Swakelola-RUP APBD'!E19</f>
        <v>112186000</v>
      </c>
      <c r="F21" s="68" t="s">
        <v>25</v>
      </c>
      <c r="G21" s="69" t="s">
        <v>41</v>
      </c>
      <c r="H21" s="79">
        <v>110286500</v>
      </c>
      <c r="I21" s="98">
        <f t="shared" si="1"/>
        <v>98.30682972919972</v>
      </c>
      <c r="J21" s="102">
        <v>100</v>
      </c>
      <c r="K21" s="67">
        <f t="shared" si="0"/>
        <v>1899500</v>
      </c>
      <c r="L21" s="134">
        <f t="shared" si="2"/>
        <v>1.693170270800278</v>
      </c>
      <c r="M21" s="69" t="s">
        <v>41</v>
      </c>
    </row>
    <row r="22" spans="2:15" s="70" customFormat="1" ht="27.75" customHeight="1" x14ac:dyDescent="0.25">
      <c r="B22" s="65">
        <v>15</v>
      </c>
      <c r="C22" s="40" t="s">
        <v>40</v>
      </c>
      <c r="D22" s="40" t="s">
        <v>40</v>
      </c>
      <c r="E22" s="57">
        <f>'02-Swakelola-RUP APBD'!E20</f>
        <v>68666000</v>
      </c>
      <c r="F22" s="68" t="s">
        <v>25</v>
      </c>
      <c r="G22" s="69" t="s">
        <v>41</v>
      </c>
      <c r="H22" s="79">
        <v>66779000</v>
      </c>
      <c r="I22" s="98">
        <f t="shared" si="1"/>
        <v>97.251915067136579</v>
      </c>
      <c r="J22" s="102">
        <v>100</v>
      </c>
      <c r="K22" s="67">
        <f t="shared" si="0"/>
        <v>1887000</v>
      </c>
      <c r="L22" s="134">
        <f t="shared" si="2"/>
        <v>2.7480849328634256</v>
      </c>
      <c r="M22" s="69" t="s">
        <v>41</v>
      </c>
    </row>
    <row r="23" spans="2:15" s="70" customFormat="1" ht="27.75" customHeight="1" x14ac:dyDescent="0.25">
      <c r="B23" s="72"/>
      <c r="C23" s="73"/>
      <c r="D23" s="75"/>
      <c r="E23" s="105">
        <f>'02-Swakelola-RUP APBD'!E21</f>
        <v>1479541900</v>
      </c>
      <c r="F23" s="106"/>
      <c r="G23" s="106"/>
      <c r="H23" s="105">
        <f>SUM(H8:H22)</f>
        <v>1426606290</v>
      </c>
      <c r="I23" s="135">
        <f>H23/E23*100</f>
        <v>96.422162157083889</v>
      </c>
      <c r="J23" s="136">
        <v>98.11</v>
      </c>
      <c r="K23" s="105">
        <f>SUM(K8:K22)</f>
        <v>52935610</v>
      </c>
      <c r="L23" s="107"/>
      <c r="M23" s="74"/>
    </row>
    <row r="24" spans="2:15" x14ac:dyDescent="0.25">
      <c r="B24" s="157" t="s">
        <v>61</v>
      </c>
      <c r="C24" s="157"/>
      <c r="D24" s="157"/>
      <c r="E24" s="157"/>
      <c r="F24" s="94"/>
      <c r="G24" s="94"/>
      <c r="H24" s="95"/>
      <c r="I24" s="96"/>
      <c r="J24" s="103"/>
      <c r="K24" s="92"/>
      <c r="L24" s="92"/>
      <c r="M24" s="92"/>
      <c r="N24" s="92"/>
      <c r="O24" s="92"/>
    </row>
    <row r="25" spans="2:15" ht="15" customHeight="1" x14ac:dyDescent="0.25">
      <c r="B25" s="97" t="s">
        <v>62</v>
      </c>
      <c r="C25" s="161" t="s">
        <v>75</v>
      </c>
      <c r="D25" s="161"/>
      <c r="E25" s="161"/>
      <c r="F25" s="161"/>
      <c r="G25" s="161"/>
      <c r="H25" s="161"/>
      <c r="I25" s="161"/>
      <c r="J25" s="161"/>
      <c r="K25" s="133"/>
      <c r="L25" s="133"/>
      <c r="M25" s="133"/>
      <c r="N25" s="133"/>
      <c r="O25" s="133"/>
    </row>
  </sheetData>
  <mergeCells count="12">
    <mergeCell ref="B24:E24"/>
    <mergeCell ref="H5:J5"/>
    <mergeCell ref="K5:L5"/>
    <mergeCell ref="M5:M6"/>
    <mergeCell ref="C25:J25"/>
    <mergeCell ref="B2:M2"/>
    <mergeCell ref="B5:B6"/>
    <mergeCell ref="C5:C6"/>
    <mergeCell ref="D5:D6"/>
    <mergeCell ref="E5:E6"/>
    <mergeCell ref="F5:F6"/>
    <mergeCell ref="G5:G6"/>
  </mergeCells>
  <pageMargins left="1.7" right="0.53" top="0.52" bottom="0.55000000000000004" header="0.31496062992125984" footer="0.31496062992125984"/>
  <pageSetup paperSize="5" scale="6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"/>
  <sheetViews>
    <sheetView topLeftCell="D1" workbookViewId="0">
      <selection sqref="A1:R13"/>
    </sheetView>
  </sheetViews>
  <sheetFormatPr defaultRowHeight="15" x14ac:dyDescent="0.25"/>
  <cols>
    <col min="1" max="1" width="11.140625" customWidth="1"/>
    <col min="2" max="2" width="5" customWidth="1"/>
    <col min="3" max="3" width="14.140625" customWidth="1"/>
    <col min="4" max="4" width="7" customWidth="1"/>
    <col min="5" max="5" width="4.42578125" hidden="1" customWidth="1"/>
    <col min="6" max="6" width="14.7109375" customWidth="1"/>
    <col min="7" max="7" width="25.85546875" bestFit="1" customWidth="1"/>
    <col min="8" max="8" width="37.140625" customWidth="1"/>
    <col min="9" max="9" width="9.7109375" customWidth="1"/>
    <col min="10" max="10" width="11.28515625" customWidth="1"/>
    <col min="11" max="11" width="12" customWidth="1"/>
    <col min="12" max="12" width="9.7109375" customWidth="1"/>
    <col min="13" max="13" width="11.7109375" customWidth="1"/>
    <col min="14" max="14" width="13.42578125" customWidth="1"/>
    <col min="15" max="15" width="13" customWidth="1"/>
    <col min="17" max="17" width="12" customWidth="1"/>
    <col min="18" max="18" width="14.5703125" customWidth="1"/>
  </cols>
  <sheetData>
    <row r="1" spans="2:18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7"/>
    </row>
    <row r="2" spans="2:18" ht="47.25" customHeight="1" x14ac:dyDescent="0.25">
      <c r="B2" s="142" t="s">
        <v>78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2:18" ht="12.75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8" ht="15.75" x14ac:dyDescent="0.25">
      <c r="B4" s="28" t="s">
        <v>74</v>
      </c>
      <c r="C4" s="36"/>
      <c r="D4" s="36"/>
      <c r="E4" s="36"/>
      <c r="F4" s="36"/>
      <c r="G4" s="36"/>
      <c r="H4" s="36"/>
      <c r="I4" s="8"/>
      <c r="J4" s="8"/>
      <c r="K4" s="8"/>
      <c r="L4" s="8"/>
      <c r="M4" s="8"/>
      <c r="N4" s="8"/>
      <c r="O4" s="8"/>
    </row>
    <row r="5" spans="2:18" ht="66.75" customHeight="1" x14ac:dyDescent="0.25">
      <c r="B5" s="168" t="s">
        <v>0</v>
      </c>
      <c r="C5" s="170" t="s">
        <v>1</v>
      </c>
      <c r="D5" s="171"/>
      <c r="E5" s="172"/>
      <c r="F5" s="168" t="s">
        <v>2</v>
      </c>
      <c r="G5" s="168" t="s">
        <v>66</v>
      </c>
      <c r="H5" s="168" t="s">
        <v>67</v>
      </c>
      <c r="I5" s="168" t="s">
        <v>68</v>
      </c>
      <c r="J5" s="168" t="s">
        <v>69</v>
      </c>
      <c r="K5" s="168" t="s">
        <v>70</v>
      </c>
      <c r="L5" s="168" t="s">
        <v>71</v>
      </c>
      <c r="M5" s="162" t="s">
        <v>53</v>
      </c>
      <c r="N5" s="163"/>
      <c r="O5" s="164"/>
      <c r="P5" s="162" t="s">
        <v>15</v>
      </c>
      <c r="Q5" s="164"/>
      <c r="R5" s="168" t="s">
        <v>72</v>
      </c>
    </row>
    <row r="6" spans="2:18" ht="46.5" customHeight="1" x14ac:dyDescent="0.25">
      <c r="B6" s="169"/>
      <c r="C6" s="173"/>
      <c r="D6" s="174"/>
      <c r="E6" s="175"/>
      <c r="F6" s="169"/>
      <c r="G6" s="169"/>
      <c r="H6" s="169"/>
      <c r="I6" s="169"/>
      <c r="J6" s="169"/>
      <c r="K6" s="169"/>
      <c r="L6" s="169"/>
      <c r="M6" s="109" t="s">
        <v>55</v>
      </c>
      <c r="N6" s="110" t="s">
        <v>56</v>
      </c>
      <c r="O6" s="110" t="s">
        <v>57</v>
      </c>
      <c r="P6" s="89" t="s">
        <v>17</v>
      </c>
      <c r="Q6" s="88" t="s">
        <v>18</v>
      </c>
      <c r="R6" s="169"/>
    </row>
    <row r="7" spans="2:18" s="43" customFormat="1" ht="12.75" x14ac:dyDescent="0.2">
      <c r="B7" s="112">
        <v>1</v>
      </c>
      <c r="C7" s="165">
        <v>2</v>
      </c>
      <c r="D7" s="166"/>
      <c r="E7" s="167"/>
      <c r="F7" s="110">
        <v>3</v>
      </c>
      <c r="G7" s="110">
        <v>4</v>
      </c>
      <c r="H7" s="110">
        <v>5</v>
      </c>
      <c r="I7" s="110">
        <v>6</v>
      </c>
      <c r="J7" s="110">
        <v>7</v>
      </c>
      <c r="K7" s="110">
        <v>8</v>
      </c>
      <c r="L7" s="110">
        <v>9</v>
      </c>
      <c r="M7" s="110">
        <v>10</v>
      </c>
      <c r="N7" s="110" t="s">
        <v>58</v>
      </c>
      <c r="O7" s="110">
        <v>12</v>
      </c>
      <c r="P7" s="110" t="s">
        <v>59</v>
      </c>
      <c r="Q7" s="110" t="s">
        <v>60</v>
      </c>
      <c r="R7" s="110">
        <v>15</v>
      </c>
    </row>
    <row r="8" spans="2:18" s="43" customFormat="1" ht="12" x14ac:dyDescent="0.2">
      <c r="B8" s="41"/>
      <c r="C8" s="117"/>
      <c r="D8" s="118"/>
      <c r="E8" s="119"/>
      <c r="F8" s="41"/>
      <c r="G8" s="41"/>
      <c r="H8" s="41"/>
      <c r="I8" s="41"/>
      <c r="J8" s="41"/>
      <c r="K8" s="42"/>
      <c r="L8" s="41"/>
      <c r="M8" s="41"/>
      <c r="N8" s="42"/>
      <c r="O8" s="41"/>
      <c r="P8" s="120"/>
      <c r="Q8" s="120"/>
      <c r="R8" s="120"/>
    </row>
    <row r="9" spans="2:18" s="43" customFormat="1" ht="12" x14ac:dyDescent="0.2">
      <c r="B9" s="41"/>
      <c r="C9" s="117"/>
      <c r="D9" s="118"/>
      <c r="E9" s="119"/>
      <c r="F9" s="41"/>
      <c r="G9" s="41"/>
      <c r="H9" s="41"/>
      <c r="I9" s="41"/>
      <c r="J9" s="41"/>
      <c r="K9" s="42"/>
      <c r="L9" s="41"/>
      <c r="M9" s="41"/>
      <c r="N9" s="42"/>
      <c r="O9" s="41"/>
      <c r="P9" s="120"/>
      <c r="Q9" s="120"/>
      <c r="R9" s="120"/>
    </row>
    <row r="10" spans="2:18" s="43" customFormat="1" ht="12" x14ac:dyDescent="0.2">
      <c r="B10" s="41"/>
      <c r="C10" s="117"/>
      <c r="D10" s="118"/>
      <c r="E10" s="119"/>
      <c r="F10" s="41"/>
      <c r="G10" s="41"/>
      <c r="H10" s="41"/>
      <c r="I10" s="41"/>
      <c r="J10" s="41"/>
      <c r="K10" s="42"/>
      <c r="L10" s="41"/>
      <c r="M10" s="41"/>
      <c r="N10" s="42"/>
      <c r="O10" s="41"/>
      <c r="P10" s="120"/>
      <c r="Q10" s="120"/>
      <c r="R10" s="120"/>
    </row>
    <row r="11" spans="2:18" x14ac:dyDescent="0.25">
      <c r="B11" s="15"/>
      <c r="C11" s="113"/>
      <c r="D11" s="114"/>
      <c r="E11" s="1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16"/>
      <c r="Q11" s="116"/>
      <c r="R11" s="116"/>
    </row>
    <row r="12" spans="2:18" x14ac:dyDescent="0.25">
      <c r="B12" s="15"/>
      <c r="C12" s="113"/>
      <c r="D12" s="114"/>
      <c r="E12" s="1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16"/>
      <c r="Q12" s="116"/>
      <c r="R12" s="116"/>
    </row>
    <row r="13" spans="2:18" x14ac:dyDescent="0.25">
      <c r="B13" s="15"/>
      <c r="C13" s="113"/>
      <c r="D13" s="114"/>
      <c r="E13" s="1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16"/>
      <c r="Q13" s="116"/>
      <c r="R13" s="116"/>
    </row>
  </sheetData>
  <mergeCells count="14">
    <mergeCell ref="M5:O5"/>
    <mergeCell ref="P5:Q5"/>
    <mergeCell ref="C7:E7"/>
    <mergeCell ref="R5:R6"/>
    <mergeCell ref="B2:O2"/>
    <mergeCell ref="B5:B6"/>
    <mergeCell ref="F5:F6"/>
    <mergeCell ref="G5:G6"/>
    <mergeCell ref="H5:H6"/>
    <mergeCell ref="I5:I6"/>
    <mergeCell ref="C5:E6"/>
    <mergeCell ref="J5:J6"/>
    <mergeCell ref="K5:K6"/>
    <mergeCell ref="L5:L6"/>
  </mergeCells>
  <pageMargins left="1.43" right="0.51" top="0.57999999999999996" bottom="0.47" header="0.31496062992125984" footer="0.31496062992125984"/>
  <pageSetup paperSize="5" scale="6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"/>
  <sheetViews>
    <sheetView workbookViewId="0">
      <selection sqref="A1:R15"/>
    </sheetView>
  </sheetViews>
  <sheetFormatPr defaultRowHeight="14.25" x14ac:dyDescent="0.2"/>
  <cols>
    <col min="1" max="1" width="11.7109375" style="8" customWidth="1"/>
    <col min="2" max="2" width="4.28515625" style="8" customWidth="1"/>
    <col min="3" max="3" width="15.28515625" style="8" customWidth="1"/>
    <col min="4" max="4" width="11.28515625" style="8" customWidth="1"/>
    <col min="5" max="5" width="0.5703125" style="8" customWidth="1"/>
    <col min="6" max="6" width="17.140625" style="8" customWidth="1"/>
    <col min="7" max="7" width="15.28515625" style="8" customWidth="1"/>
    <col min="8" max="8" width="16.5703125" style="8" customWidth="1"/>
    <col min="9" max="9" width="11.5703125" style="8" customWidth="1"/>
    <col min="10" max="10" width="13" style="8" customWidth="1"/>
    <col min="11" max="11" width="12.140625" style="8" customWidth="1"/>
    <col min="12" max="12" width="10.28515625" style="8" customWidth="1"/>
    <col min="13" max="13" width="14.140625" style="8" customWidth="1"/>
    <col min="14" max="14" width="15.140625" style="8" customWidth="1"/>
    <col min="15" max="15" width="14.28515625" style="8" customWidth="1"/>
    <col min="16" max="16" width="9.140625" style="8"/>
    <col min="17" max="17" width="11.5703125" style="8" customWidth="1"/>
    <col min="18" max="18" width="14.5703125" style="8" customWidth="1"/>
    <col min="19" max="16384" width="9.140625" style="8"/>
  </cols>
  <sheetData>
    <row r="1" spans="2:18" ht="15" x14ac:dyDescent="0.25">
      <c r="O1" s="23"/>
    </row>
    <row r="2" spans="2:18" ht="60.75" customHeight="1" x14ac:dyDescent="0.2">
      <c r="B2" s="140" t="s">
        <v>79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2:18" ht="19.5" customHeight="1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8" ht="21" customHeight="1" x14ac:dyDescent="0.2">
      <c r="B4" s="28" t="s">
        <v>74</v>
      </c>
      <c r="C4" s="36"/>
      <c r="D4" s="36"/>
      <c r="E4" s="36"/>
      <c r="F4" s="36"/>
      <c r="G4" s="36"/>
      <c r="H4" s="36"/>
    </row>
    <row r="5" spans="2:18" ht="54.75" customHeight="1" x14ac:dyDescent="0.2">
      <c r="B5" s="168" t="s">
        <v>0</v>
      </c>
      <c r="C5" s="170" t="s">
        <v>1</v>
      </c>
      <c r="D5" s="171"/>
      <c r="E5" s="172"/>
      <c r="F5" s="168" t="s">
        <v>2</v>
      </c>
      <c r="G5" s="168" t="s">
        <v>66</v>
      </c>
      <c r="H5" s="168" t="s">
        <v>67</v>
      </c>
      <c r="I5" s="168" t="s">
        <v>68</v>
      </c>
      <c r="J5" s="168" t="s">
        <v>69</v>
      </c>
      <c r="K5" s="168" t="s">
        <v>70</v>
      </c>
      <c r="L5" s="168" t="s">
        <v>71</v>
      </c>
      <c r="M5" s="162" t="s">
        <v>53</v>
      </c>
      <c r="N5" s="163"/>
      <c r="O5" s="164"/>
      <c r="P5" s="162" t="s">
        <v>15</v>
      </c>
      <c r="Q5" s="164"/>
      <c r="R5" s="168" t="s">
        <v>72</v>
      </c>
    </row>
    <row r="6" spans="2:18" ht="128.25" customHeight="1" x14ac:dyDescent="0.2">
      <c r="B6" s="169"/>
      <c r="C6" s="173"/>
      <c r="D6" s="174"/>
      <c r="E6" s="175"/>
      <c r="F6" s="169"/>
      <c r="G6" s="169"/>
      <c r="H6" s="169"/>
      <c r="I6" s="169"/>
      <c r="J6" s="169"/>
      <c r="K6" s="169"/>
      <c r="L6" s="169"/>
      <c r="M6" s="109" t="s">
        <v>55</v>
      </c>
      <c r="N6" s="110" t="s">
        <v>56</v>
      </c>
      <c r="O6" s="110" t="s">
        <v>57</v>
      </c>
      <c r="P6" s="89" t="s">
        <v>17</v>
      </c>
      <c r="Q6" s="88" t="s">
        <v>18</v>
      </c>
      <c r="R6" s="169"/>
    </row>
    <row r="7" spans="2:18" s="49" customFormat="1" ht="12.75" x14ac:dyDescent="0.2">
      <c r="B7" s="112">
        <v>1</v>
      </c>
      <c r="C7" s="165">
        <v>2</v>
      </c>
      <c r="D7" s="166"/>
      <c r="E7" s="167"/>
      <c r="F7" s="110">
        <v>3</v>
      </c>
      <c r="G7" s="110">
        <v>4</v>
      </c>
      <c r="H7" s="110">
        <v>5</v>
      </c>
      <c r="I7" s="110">
        <v>6</v>
      </c>
      <c r="J7" s="110">
        <v>7</v>
      </c>
      <c r="K7" s="110">
        <v>8</v>
      </c>
      <c r="L7" s="110">
        <v>9</v>
      </c>
      <c r="M7" s="110">
        <v>10</v>
      </c>
      <c r="N7" s="110" t="s">
        <v>58</v>
      </c>
      <c r="O7" s="110">
        <v>12</v>
      </c>
      <c r="P7" s="110" t="s">
        <v>59</v>
      </c>
      <c r="Q7" s="110" t="s">
        <v>60</v>
      </c>
      <c r="R7" s="110">
        <v>15</v>
      </c>
    </row>
    <row r="8" spans="2:18" x14ac:dyDescent="0.2">
      <c r="B8" s="15"/>
      <c r="C8" s="113"/>
      <c r="D8" s="114"/>
      <c r="E8" s="1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2:18" x14ac:dyDescent="0.2">
      <c r="B9" s="15"/>
      <c r="C9" s="113"/>
      <c r="D9" s="114"/>
      <c r="E9" s="1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2:18" x14ac:dyDescent="0.2">
      <c r="B10" s="15"/>
      <c r="C10" s="113"/>
      <c r="D10" s="114"/>
      <c r="E10" s="1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2:18" x14ac:dyDescent="0.2">
      <c r="B11" s="15"/>
      <c r="C11" s="113"/>
      <c r="D11" s="114"/>
      <c r="E11" s="1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2:18" x14ac:dyDescent="0.2">
      <c r="B12" s="15"/>
      <c r="C12" s="113"/>
      <c r="D12" s="114"/>
      <c r="E12" s="1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2:18" x14ac:dyDescent="0.2">
      <c r="B13" s="15"/>
      <c r="C13" s="113"/>
      <c r="D13" s="114"/>
      <c r="E13" s="1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2:18" x14ac:dyDescent="0.2">
      <c r="B14" s="15"/>
      <c r="C14" s="113"/>
      <c r="D14" s="114"/>
      <c r="E14" s="1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</sheetData>
  <mergeCells count="14">
    <mergeCell ref="B2:Q2"/>
    <mergeCell ref="M5:O5"/>
    <mergeCell ref="P5:Q5"/>
    <mergeCell ref="C7:E7"/>
    <mergeCell ref="R5:R6"/>
    <mergeCell ref="B5:B6"/>
    <mergeCell ref="F5:F6"/>
    <mergeCell ref="G5:G6"/>
    <mergeCell ref="H5:H6"/>
    <mergeCell ref="I5:I6"/>
    <mergeCell ref="C5:E6"/>
    <mergeCell ref="J5:J6"/>
    <mergeCell ref="K5:K6"/>
    <mergeCell ref="L5:L6"/>
  </mergeCells>
  <pageMargins left="1.28" right="0.57999999999999996" top="0.53" bottom="0.53" header="0.31496062992125984" footer="0.31496062992125984"/>
  <pageSetup paperSize="5" scale="7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"/>
  <sheetViews>
    <sheetView workbookViewId="0">
      <selection sqref="A1:M15"/>
    </sheetView>
  </sheetViews>
  <sheetFormatPr defaultRowHeight="15" x14ac:dyDescent="0.25"/>
  <cols>
    <col min="1" max="1" width="11.42578125" customWidth="1"/>
    <col min="2" max="2" width="5.7109375" customWidth="1"/>
    <col min="3" max="3" width="20.42578125" customWidth="1"/>
    <col min="4" max="4" width="15.5703125" customWidth="1"/>
    <col min="5" max="5" width="12.140625" customWidth="1"/>
    <col min="6" max="6" width="12.28515625" customWidth="1"/>
    <col min="7" max="7" width="13" customWidth="1"/>
    <col min="8" max="8" width="12.85546875" customWidth="1"/>
    <col min="9" max="9" width="12.140625" customWidth="1"/>
    <col min="10" max="10" width="11" customWidth="1"/>
    <col min="11" max="11" width="11.5703125" customWidth="1"/>
    <col min="12" max="12" width="12.85546875" customWidth="1"/>
    <col min="13" max="13" width="17.5703125" customWidth="1"/>
  </cols>
  <sheetData>
    <row r="1" spans="2:15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7"/>
    </row>
    <row r="2" spans="2:15" ht="51" customHeight="1" x14ac:dyDescent="0.25">
      <c r="B2" s="142" t="s">
        <v>80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2:15" ht="15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2:15" ht="15.75" x14ac:dyDescent="0.25">
      <c r="B4" s="28" t="s">
        <v>74</v>
      </c>
      <c r="C4" s="36"/>
      <c r="D4" s="36"/>
      <c r="E4" s="36"/>
      <c r="F4" s="36"/>
      <c r="G4" s="36"/>
      <c r="H4" s="36"/>
      <c r="I4" s="8"/>
      <c r="J4" s="8"/>
      <c r="K4" s="8"/>
      <c r="L4" s="8"/>
      <c r="M4" s="8"/>
    </row>
    <row r="5" spans="2:15" x14ac:dyDescent="0.25">
      <c r="B5" s="177" t="s">
        <v>12</v>
      </c>
      <c r="C5" s="177" t="s">
        <v>19</v>
      </c>
      <c r="D5" s="177" t="s">
        <v>9</v>
      </c>
      <c r="E5" s="176" t="s">
        <v>2</v>
      </c>
      <c r="F5" s="176" t="s">
        <v>20</v>
      </c>
      <c r="G5" s="176" t="s">
        <v>21</v>
      </c>
      <c r="H5" s="177" t="s">
        <v>53</v>
      </c>
      <c r="I5" s="177"/>
      <c r="J5" s="177"/>
      <c r="K5" s="177" t="s">
        <v>15</v>
      </c>
      <c r="L5" s="177"/>
      <c r="M5" s="176" t="s">
        <v>16</v>
      </c>
    </row>
    <row r="6" spans="2:15" ht="38.25" x14ac:dyDescent="0.25">
      <c r="B6" s="177"/>
      <c r="C6" s="177"/>
      <c r="D6" s="177"/>
      <c r="E6" s="176"/>
      <c r="F6" s="176"/>
      <c r="G6" s="176"/>
      <c r="H6" s="77" t="s">
        <v>55</v>
      </c>
      <c r="I6" s="77" t="s">
        <v>56</v>
      </c>
      <c r="J6" s="77" t="s">
        <v>57</v>
      </c>
      <c r="K6" s="77" t="s">
        <v>64</v>
      </c>
      <c r="L6" s="76" t="s">
        <v>65</v>
      </c>
      <c r="M6" s="176"/>
    </row>
    <row r="7" spans="2:15" s="43" customFormat="1" ht="12" x14ac:dyDescent="0.2">
      <c r="B7" s="45">
        <v>1</v>
      </c>
      <c r="C7" s="45">
        <v>2</v>
      </c>
      <c r="D7" s="45">
        <v>3</v>
      </c>
      <c r="E7" s="45">
        <v>4</v>
      </c>
      <c r="F7" s="45">
        <v>5</v>
      </c>
      <c r="G7" s="45">
        <v>6</v>
      </c>
      <c r="H7" s="45">
        <v>7</v>
      </c>
      <c r="I7" s="45" t="s">
        <v>22</v>
      </c>
      <c r="J7" s="46">
        <v>9</v>
      </c>
      <c r="K7" s="45" t="s">
        <v>23</v>
      </c>
      <c r="L7" s="45" t="s">
        <v>24</v>
      </c>
      <c r="M7" s="46">
        <v>12</v>
      </c>
    </row>
    <row r="8" spans="2:15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2:15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2:15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2:15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2:15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2:15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2:15" x14ac:dyDescent="0.25">
      <c r="B14" s="157" t="s">
        <v>61</v>
      </c>
      <c r="C14" s="157"/>
      <c r="D14" s="157"/>
      <c r="E14" s="157"/>
      <c r="F14" s="94"/>
      <c r="G14" s="94"/>
      <c r="H14" s="95"/>
      <c r="I14" s="96"/>
      <c r="J14" s="92"/>
      <c r="K14" s="92"/>
      <c r="L14" s="92"/>
      <c r="M14" s="92"/>
      <c r="N14" s="108"/>
      <c r="O14" s="92"/>
    </row>
    <row r="15" spans="2:15" ht="15" customHeight="1" x14ac:dyDescent="0.25">
      <c r="B15" s="97" t="s">
        <v>62</v>
      </c>
      <c r="C15" s="161" t="s">
        <v>63</v>
      </c>
      <c r="D15" s="161"/>
      <c r="E15" s="161"/>
      <c r="F15" s="161"/>
      <c r="G15" s="161"/>
      <c r="H15" s="161"/>
      <c r="I15" s="161"/>
      <c r="J15" s="161"/>
      <c r="K15" s="133"/>
      <c r="L15" s="133"/>
      <c r="M15" s="133"/>
      <c r="N15" s="133"/>
      <c r="O15" s="133"/>
    </row>
  </sheetData>
  <mergeCells count="12">
    <mergeCell ref="C15:J15"/>
    <mergeCell ref="B14:E14"/>
    <mergeCell ref="M5:M6"/>
    <mergeCell ref="B2:M2"/>
    <mergeCell ref="B5:B6"/>
    <mergeCell ref="C5:C6"/>
    <mergeCell ref="D5:D6"/>
    <mergeCell ref="E5:E6"/>
    <mergeCell ref="F5:F6"/>
    <mergeCell ref="G5:G6"/>
    <mergeCell ref="H5:J5"/>
    <mergeCell ref="K5:L5"/>
  </mergeCells>
  <pageMargins left="1.37" right="0.70866141732283472" top="0.74803149606299213" bottom="0.74803149606299213" header="0.31496062992125984" footer="0.31496062992125984"/>
  <pageSetup paperSize="5" scale="7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"/>
  <sheetViews>
    <sheetView tabSelected="1" workbookViewId="0">
      <selection sqref="A1:R15"/>
    </sheetView>
  </sheetViews>
  <sheetFormatPr defaultRowHeight="15" x14ac:dyDescent="0.25"/>
  <cols>
    <col min="1" max="1" width="11.7109375" customWidth="1"/>
    <col min="2" max="2" width="5.85546875" customWidth="1"/>
    <col min="3" max="3" width="13.7109375" customWidth="1"/>
    <col min="4" max="4" width="10.85546875" customWidth="1"/>
    <col min="5" max="5" width="2.42578125" customWidth="1"/>
    <col min="6" max="6" width="18.85546875" customWidth="1"/>
    <col min="7" max="7" width="14.5703125" customWidth="1"/>
    <col min="8" max="8" width="15.5703125" customWidth="1"/>
    <col min="9" max="9" width="11.85546875" customWidth="1"/>
    <col min="10" max="10" width="11.7109375" customWidth="1"/>
    <col min="11" max="13" width="11" customWidth="1"/>
    <col min="14" max="14" width="13.5703125" customWidth="1"/>
    <col min="15" max="15" width="13.42578125" customWidth="1"/>
    <col min="17" max="17" width="11.42578125" customWidth="1"/>
    <col min="18" max="18" width="14.85546875" customWidth="1"/>
  </cols>
  <sheetData>
    <row r="1" spans="2:18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3"/>
    </row>
    <row r="2" spans="2:18" ht="42.75" customHeight="1" x14ac:dyDescent="0.25">
      <c r="B2" s="142" t="s">
        <v>81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2:18" ht="16.5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8" ht="15.75" x14ac:dyDescent="0.25">
      <c r="B4" s="28" t="s">
        <v>74</v>
      </c>
      <c r="C4" s="36"/>
      <c r="D4" s="36"/>
      <c r="E4" s="36"/>
      <c r="F4" s="36"/>
      <c r="G4" s="36"/>
      <c r="H4" s="36"/>
      <c r="I4" s="8"/>
      <c r="J4" s="8"/>
      <c r="K4" s="8"/>
      <c r="L4" s="8"/>
      <c r="M4" s="8"/>
      <c r="N4" s="8"/>
      <c r="O4" s="8"/>
    </row>
    <row r="5" spans="2:18" ht="51.75" customHeight="1" x14ac:dyDescent="0.25">
      <c r="B5" s="168" t="s">
        <v>0</v>
      </c>
      <c r="C5" s="170" t="s">
        <v>1</v>
      </c>
      <c r="D5" s="171"/>
      <c r="E5" s="172"/>
      <c r="F5" s="168" t="s">
        <v>2</v>
      </c>
      <c r="G5" s="168" t="s">
        <v>66</v>
      </c>
      <c r="H5" s="168" t="s">
        <v>67</v>
      </c>
      <c r="I5" s="168" t="s">
        <v>68</v>
      </c>
      <c r="J5" s="168" t="s">
        <v>69</v>
      </c>
      <c r="K5" s="168" t="s">
        <v>70</v>
      </c>
      <c r="L5" s="168" t="s">
        <v>71</v>
      </c>
      <c r="M5" s="162" t="s">
        <v>53</v>
      </c>
      <c r="N5" s="163"/>
      <c r="O5" s="164"/>
      <c r="P5" s="162" t="s">
        <v>15</v>
      </c>
      <c r="Q5" s="164"/>
      <c r="R5" s="168" t="s">
        <v>72</v>
      </c>
    </row>
    <row r="6" spans="2:18" ht="146.25" customHeight="1" x14ac:dyDescent="0.25">
      <c r="B6" s="169"/>
      <c r="C6" s="173"/>
      <c r="D6" s="174"/>
      <c r="E6" s="175"/>
      <c r="F6" s="169"/>
      <c r="G6" s="169"/>
      <c r="H6" s="169"/>
      <c r="I6" s="169"/>
      <c r="J6" s="169"/>
      <c r="K6" s="169"/>
      <c r="L6" s="169"/>
      <c r="M6" s="109" t="s">
        <v>55</v>
      </c>
      <c r="N6" s="110" t="s">
        <v>56</v>
      </c>
      <c r="O6" s="110" t="s">
        <v>57</v>
      </c>
      <c r="P6" s="110" t="s">
        <v>64</v>
      </c>
      <c r="Q6" s="111" t="s">
        <v>73</v>
      </c>
      <c r="R6" s="169"/>
    </row>
    <row r="7" spans="2:18" s="43" customFormat="1" ht="26.25" customHeight="1" x14ac:dyDescent="0.2">
      <c r="B7" s="112">
        <v>1</v>
      </c>
      <c r="C7" s="165">
        <v>2</v>
      </c>
      <c r="D7" s="166"/>
      <c r="E7" s="167"/>
      <c r="F7" s="110">
        <v>3</v>
      </c>
      <c r="G7" s="110">
        <v>4</v>
      </c>
      <c r="H7" s="110">
        <v>5</v>
      </c>
      <c r="I7" s="110">
        <v>6</v>
      </c>
      <c r="J7" s="110">
        <v>7</v>
      </c>
      <c r="K7" s="110">
        <v>8</v>
      </c>
      <c r="L7" s="110">
        <v>9</v>
      </c>
      <c r="M7" s="110">
        <v>10</v>
      </c>
      <c r="N7" s="110" t="s">
        <v>58</v>
      </c>
      <c r="O7" s="110">
        <v>12</v>
      </c>
      <c r="P7" s="110" t="s">
        <v>59</v>
      </c>
      <c r="Q7" s="110" t="s">
        <v>60</v>
      </c>
      <c r="R7" s="110">
        <v>15</v>
      </c>
    </row>
    <row r="8" spans="2:18" x14ac:dyDescent="0.25">
      <c r="B8" s="15"/>
      <c r="C8" s="113"/>
      <c r="D8" s="114"/>
      <c r="E8" s="115"/>
      <c r="F8" s="15"/>
      <c r="G8" s="15"/>
      <c r="H8" s="15"/>
      <c r="I8" s="15"/>
      <c r="J8" s="15"/>
      <c r="K8" s="15"/>
      <c r="L8" s="15"/>
      <c r="M8" s="15"/>
      <c r="N8" s="15"/>
      <c r="O8" s="15"/>
      <c r="P8" s="116"/>
      <c r="Q8" s="116"/>
      <c r="R8" s="116"/>
    </row>
    <row r="9" spans="2:18" x14ac:dyDescent="0.25">
      <c r="B9" s="15"/>
      <c r="C9" s="113"/>
      <c r="D9" s="114"/>
      <c r="E9" s="115"/>
      <c r="F9" s="15"/>
      <c r="G9" s="15"/>
      <c r="H9" s="15"/>
      <c r="I9" s="15"/>
      <c r="J9" s="15"/>
      <c r="K9" s="15"/>
      <c r="L9" s="15"/>
      <c r="M9" s="15"/>
      <c r="N9" s="15"/>
      <c r="O9" s="15"/>
      <c r="P9" s="116"/>
      <c r="Q9" s="116"/>
      <c r="R9" s="116"/>
    </row>
    <row r="10" spans="2:18" x14ac:dyDescent="0.25">
      <c r="B10" s="15"/>
      <c r="C10" s="113"/>
      <c r="D10" s="114"/>
      <c r="E10" s="1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16"/>
      <c r="Q10" s="116"/>
      <c r="R10" s="116"/>
    </row>
    <row r="11" spans="2:18" x14ac:dyDescent="0.25">
      <c r="B11" s="15"/>
      <c r="C11" s="113"/>
      <c r="D11" s="114"/>
      <c r="E11" s="1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16"/>
      <c r="Q11" s="116"/>
      <c r="R11" s="116"/>
    </row>
    <row r="12" spans="2:18" x14ac:dyDescent="0.25">
      <c r="B12" s="15"/>
      <c r="C12" s="113"/>
      <c r="D12" s="114"/>
      <c r="E12" s="1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16"/>
      <c r="Q12" s="116"/>
      <c r="R12" s="116"/>
    </row>
    <row r="13" spans="2:18" x14ac:dyDescent="0.25">
      <c r="B13" s="15"/>
      <c r="C13" s="113"/>
      <c r="D13" s="114"/>
      <c r="E13" s="1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16"/>
      <c r="Q13" s="116"/>
      <c r="R13" s="116"/>
    </row>
    <row r="14" spans="2:18" x14ac:dyDescent="0.25">
      <c r="B14" s="15"/>
      <c r="C14" s="113"/>
      <c r="D14" s="114"/>
      <c r="E14" s="1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16"/>
      <c r="Q14" s="116"/>
      <c r="R14" s="116"/>
    </row>
    <row r="15" spans="2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2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</sheetData>
  <mergeCells count="14">
    <mergeCell ref="M5:O5"/>
    <mergeCell ref="P5:Q5"/>
    <mergeCell ref="C7:E7"/>
    <mergeCell ref="R5:R6"/>
    <mergeCell ref="B2:O2"/>
    <mergeCell ref="B5:B6"/>
    <mergeCell ref="F5:F6"/>
    <mergeCell ref="G5:G6"/>
    <mergeCell ref="H5:H6"/>
    <mergeCell ref="I5:I6"/>
    <mergeCell ref="C5:E6"/>
    <mergeCell ref="J5:J6"/>
    <mergeCell ref="K5:K6"/>
    <mergeCell ref="L5:L6"/>
  </mergeCells>
  <pageMargins left="1.23" right="0.70866141732283472" top="0.74803149606299213" bottom="0.74803149606299213" header="0.31496062992125984" footer="0.31496062992125984"/>
  <pageSetup paperSize="5" scale="7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01-Penyedia_RUP APBD</vt:lpstr>
      <vt:lpstr>02-Swakelola-RUP APBD</vt:lpstr>
      <vt:lpstr>03-Penyedia DS-RUP APBD</vt:lpstr>
      <vt:lpstr>04-Penyedia RUP APBN</vt:lpstr>
      <vt:lpstr>05-Swakelola RUP APBN</vt:lpstr>
      <vt:lpstr>06-Penyedia DS-RUP APBN</vt:lpstr>
      <vt:lpstr>07-Penyedia Realisasi APBD</vt:lpstr>
      <vt:lpstr>08-Swakelola Realisasi APBD</vt:lpstr>
      <vt:lpstr>09-Penyedia DS Realisasi APBN</vt:lpstr>
      <vt:lpstr>10-Penyedia Realisasi APBN</vt:lpstr>
      <vt:lpstr>11-Swakelola Realisasi APBN</vt:lpstr>
      <vt:lpstr>12-Penyedia DS Realisasi APBN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HGKatoppo</cp:lastModifiedBy>
  <cp:lastPrinted>2021-12-30T03:51:41Z</cp:lastPrinted>
  <dcterms:created xsi:type="dcterms:W3CDTF">2021-02-23T02:22:03Z</dcterms:created>
  <dcterms:modified xsi:type="dcterms:W3CDTF">2021-12-30T04:32:20Z</dcterms:modified>
</cp:coreProperties>
</file>